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911F78E4-A35E-4AE8-9CDB-6F286CF4BE32}" xr6:coauthVersionLast="47" xr6:coauthVersionMax="47" xr10:uidLastSave="{00000000-0000-0000-0000-000000000000}"/>
  <bookViews>
    <workbookView xWindow="1160" yWindow="690" windowWidth="17400" windowHeight="201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9" i="1"/>
  <c r="B30" i="1"/>
  <c r="B31" i="1"/>
  <c r="B32" i="1"/>
  <c r="B33" i="1"/>
  <c r="B34" i="1"/>
  <c r="B35" i="1"/>
  <c r="F3" i="1"/>
  <c r="E3" i="1"/>
  <c r="B4" i="1" l="1"/>
  <c r="B42" i="1" l="1"/>
  <c r="B43" i="1" s="1"/>
</calcChain>
</file>

<file path=xl/sharedStrings.xml><?xml version="1.0" encoding="utf-8"?>
<sst xmlns="http://schemas.openxmlformats.org/spreadsheetml/2006/main" count="58" uniqueCount="56">
  <si>
    <t>Jahr</t>
  </si>
  <si>
    <t>minus Einkommenssteuer</t>
  </si>
  <si>
    <t>jährliche Unterhaltsbemessungsgrundlage</t>
  </si>
  <si>
    <t>monatliche Unterhaltsbemessungsgrundlage</t>
  </si>
  <si>
    <t>sonstige Korrekturposten (plus / minus)</t>
  </si>
  <si>
    <t>plus 50% Diäten</t>
  </si>
  <si>
    <t>Kennwort: gesperrt</t>
  </si>
  <si>
    <t>Abzüge mit - Zeichen eingeben!</t>
  </si>
  <si>
    <t xml:space="preserve">      Tews EF-Z 2015/160, Der unausrottbare Fahrtkostenselbstbehalt</t>
  </si>
  <si>
    <t>(3) ständige Judikatur; zum Selbstbehalt siehe</t>
  </si>
  <si>
    <t>minus Fahrtkosten (3)</t>
  </si>
  <si>
    <t>(1) OGH 11.12.2019,  4 Ob 150/19s; Tews, EF-Z 2010/12 Missverständnis bei Familienbeihilfenanrechnung</t>
  </si>
  <si>
    <t xml:space="preserve">(2) OGH 23.11.2016, 1 Ob 206/16z; Tews, EF-Z 2016, 088 - Steuerlich abziehbare Ausgaben </t>
  </si>
  <si>
    <t>minus Unterhaltsabsetzbeträge (1)</t>
  </si>
  <si>
    <t>minus Steuerersparnis nicht anerkannte Abzüge (2)</t>
  </si>
  <si>
    <t>minus Familienbonus Plus (1)</t>
  </si>
  <si>
    <t xml:space="preserve">            aus Spenden</t>
  </si>
  <si>
    <t xml:space="preserve">            aus Wohnraumsanierungen &amp; Wohnraumschaffung</t>
  </si>
  <si>
    <t xml:space="preserve">            Minus gesundheitsbedingte Ausgaben (netto)</t>
  </si>
  <si>
    <t>minus Steuerersparnis nicht anerkannter Verlust Nebentätigkeit (2)</t>
  </si>
  <si>
    <t>minus anerkannte Abzüge (netto)</t>
  </si>
  <si>
    <t>Grenzsteuersatz</t>
  </si>
  <si>
    <t>brutto</t>
  </si>
  <si>
    <t xml:space="preserve">            sonstiges</t>
  </si>
  <si>
    <t>Einkommen brutto I laut Bescheid selbständig</t>
  </si>
  <si>
    <t xml:space="preserve">      maximal € 3.900,00 ab 01.01.2022 € 4.500,00</t>
  </si>
  <si>
    <t xml:space="preserve">      kein GFB bei Einkommen aus Vermietung &amp; Verpachtung</t>
  </si>
  <si>
    <t>(4) Grundgewinnfreibetrag: 13% bis 31.12.2021; 15% ab 01.01.2022</t>
  </si>
  <si>
    <t>Gewinnfreibetrag (4)</t>
  </si>
  <si>
    <t>GFB</t>
  </si>
  <si>
    <t>Prozente</t>
  </si>
  <si>
    <t>Maximal</t>
  </si>
  <si>
    <t xml:space="preserve">            Nachkauf Versicherungszeiten (5)</t>
  </si>
  <si>
    <t xml:space="preserve">(5) siehe aber OGH 15.03.2023, 3 Ob 213/22b    </t>
  </si>
  <si>
    <t xml:space="preserve">            steuerbegünstigtge Aus- oder Weiterbildung (5)</t>
  </si>
  <si>
    <t>Einkommen brutto II laut Bescheid unselbständig</t>
  </si>
  <si>
    <t>Einkommen brutto III laut Bescheid unselbständig</t>
  </si>
  <si>
    <t>Einkommen brutto IV laut Bescheid unselbständig</t>
  </si>
  <si>
    <t>Kz 215 II (steuerfreie Bezüge)</t>
  </si>
  <si>
    <t>Kz 220 II (UR + WG brutto)</t>
  </si>
  <si>
    <t xml:space="preserve">minus KZ 225 II (SV-Beiträge für UR + WG) </t>
  </si>
  <si>
    <t>Kz 215 III (steuerfreie Bezüge)</t>
  </si>
  <si>
    <t>Kz 220 III (UR + WG brutto)</t>
  </si>
  <si>
    <t xml:space="preserve">minus KZ 225 III (SV-Beiträge für UR + WG) </t>
  </si>
  <si>
    <t>Kz 215 IV (steuerfreie Bezüge)</t>
  </si>
  <si>
    <t>Kz 220 IV (UR + WG brutto)</t>
  </si>
  <si>
    <t xml:space="preserve">minus KZ 225 IV (SV-Beiträge für UR + WG) </t>
  </si>
  <si>
    <t>Einkommen brutto VI laut Bescheid selbständig aus V &amp; V</t>
  </si>
  <si>
    <t>Einkommen brutto V laut Bescheid unselbständig</t>
  </si>
  <si>
    <t xml:space="preserve">            aus Kirchenbeiträgen (2)</t>
  </si>
  <si>
    <t xml:space="preserve">            aus Versicherungen </t>
  </si>
  <si>
    <t xml:space="preserve">            aus Gewerkschaftsbeiträgen (2)</t>
  </si>
  <si>
    <t>Kz 215 V (steuerfreie Bezüge)</t>
  </si>
  <si>
    <t>Kz 220 V (UR + WG brutto)</t>
  </si>
  <si>
    <t xml:space="preserve">minus KZ 225 V (SV-Beiträge für UR + WG) </t>
  </si>
  <si>
    <t xml:space="preserve">     Entscheidungsbesprechung Tews EF-Z 2023,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</si>
</sst>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4" fontId="0" fillId="2" borderId="1" xfId="0" applyNumberFormat="1" applyFill="1" applyBorder="1" applyProtection="1">
      <protection locked="0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5" fillId="0" borderId="0" xfId="0" applyFont="1"/>
    <xf numFmtId="164" fontId="6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0" borderId="0" xfId="0" applyAlignment="1">
      <alignment horizontal="center"/>
    </xf>
    <xf numFmtId="9" fontId="0" fillId="0" borderId="0" xfId="0" applyNumberFormat="1"/>
    <xf numFmtId="0" fontId="5" fillId="0" borderId="0" xfId="0" applyFont="1" applyProtection="1">
      <protection locked="0"/>
    </xf>
    <xf numFmtId="10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" fontId="2" fillId="2" borderId="0" xfId="0" applyNumberFormat="1" applyFont="1" applyFill="1" applyAlignment="1" applyProtection="1">
      <alignment horizontal="center"/>
      <protection locked="0"/>
    </xf>
    <xf numFmtId="0" fontId="7" fillId="4" borderId="0" xfId="0" applyFont="1" applyFill="1"/>
    <xf numFmtId="49" fontId="8" fillId="0" borderId="0" xfId="1" applyNumberFormat="1"/>
    <xf numFmtId="49" fontId="0" fillId="0" borderId="0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s.bka.gv.at/Dokument.wxe?Abfrage=Justiz&amp;Fachgebiet=&amp;Gericht=&amp;Rechtssatznummer=&amp;Rechtssatz=&amp;Fundstelle=&amp;Spruch=&amp;Rechtsgebiet=Undefined&amp;AenderungenSeit=Undefined&amp;JustizEntscheidungsart=&amp;Norm=&amp;SucheNachRechtssatz=False&amp;SucheNachText=True&amp;GZ=&amp;VonDatum=&amp;BisDatum=01.11.2023&amp;ImRisSeitVonDatum=&amp;ImRisSeitBisDatum=&amp;ImRisSeit=EinemJahr&amp;ImRisSeitChangeSet=EinemJahr&amp;ImRisSeitForRemotion=EinemJahr&amp;ResultPageSize=100&amp;Suchworte=steuergutschrift*&amp;Position=1&amp;SkipToDocumentPage=true&amp;ResultFunctionToken=fdf7f022-e0e3-4bb8-968c-d74832ed23bc&amp;Dokumentnummer=JJT_20230315_OGH0002_0030OB00213_22B0000_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24" workbookViewId="0">
      <selection activeCell="G42" sqref="G42"/>
    </sheetView>
  </sheetViews>
  <sheetFormatPr baseColWidth="10" defaultRowHeight="14.5" x14ac:dyDescent="0.35"/>
  <cols>
    <col min="1" max="1" width="53.7265625" customWidth="1"/>
    <col min="2" max="2" width="16.54296875" customWidth="1"/>
    <col min="3" max="3" width="12.453125" customWidth="1"/>
    <col min="4" max="4" width="0" hidden="1" customWidth="1"/>
    <col min="5" max="6" width="10.90625" hidden="1" customWidth="1"/>
  </cols>
  <sheetData>
    <row r="1" spans="1:6" ht="18.5" x14ac:dyDescent="0.45">
      <c r="A1" s="3" t="s">
        <v>0</v>
      </c>
      <c r="B1" s="19">
        <v>2021</v>
      </c>
      <c r="E1" s="14" t="s">
        <v>29</v>
      </c>
      <c r="F1" s="14" t="s">
        <v>29</v>
      </c>
    </row>
    <row r="2" spans="1:6" x14ac:dyDescent="0.35">
      <c r="A2" t="s">
        <v>21</v>
      </c>
      <c r="B2" s="15">
        <v>0.5</v>
      </c>
      <c r="C2" s="14" t="s">
        <v>22</v>
      </c>
      <c r="E2" s="14" t="s">
        <v>30</v>
      </c>
      <c r="F2" s="14" t="s">
        <v>31</v>
      </c>
    </row>
    <row r="3" spans="1:6" x14ac:dyDescent="0.35">
      <c r="A3" t="s">
        <v>24</v>
      </c>
      <c r="B3" s="8">
        <v>0</v>
      </c>
      <c r="E3" s="17">
        <f>IF(B1&gt;2021,0.15,0.13)</f>
        <v>0.13</v>
      </c>
      <c r="F3" s="18">
        <f>IF(B1&gt;2021,4500,3900)</f>
        <v>3900</v>
      </c>
    </row>
    <row r="4" spans="1:6" x14ac:dyDescent="0.35">
      <c r="A4" t="s">
        <v>28</v>
      </c>
      <c r="B4" s="8">
        <f>IF(B3*E3/(1-E3)&gt;F3,F3,SUM(B3/(1-E3)*E3))</f>
        <v>0</v>
      </c>
      <c r="E4" s="17"/>
      <c r="F4" s="18"/>
    </row>
    <row r="5" spans="1:6" x14ac:dyDescent="0.35">
      <c r="A5" t="s">
        <v>35</v>
      </c>
      <c r="B5" s="8">
        <v>0</v>
      </c>
    </row>
    <row r="6" spans="1:6" x14ac:dyDescent="0.35">
      <c r="A6" t="s">
        <v>36</v>
      </c>
      <c r="B6" s="8">
        <v>0</v>
      </c>
    </row>
    <row r="7" spans="1:6" x14ac:dyDescent="0.35">
      <c r="A7" t="s">
        <v>37</v>
      </c>
      <c r="B7" s="8">
        <v>0</v>
      </c>
    </row>
    <row r="8" spans="1:6" x14ac:dyDescent="0.35">
      <c r="A8" t="s">
        <v>48</v>
      </c>
      <c r="B8" s="8">
        <v>0</v>
      </c>
    </row>
    <row r="9" spans="1:6" x14ac:dyDescent="0.35">
      <c r="A9" t="s">
        <v>47</v>
      </c>
      <c r="B9" s="8">
        <v>0</v>
      </c>
    </row>
    <row r="10" spans="1:6" x14ac:dyDescent="0.35">
      <c r="A10" t="s">
        <v>38</v>
      </c>
      <c r="B10" s="8">
        <v>0</v>
      </c>
    </row>
    <row r="11" spans="1:6" x14ac:dyDescent="0.35">
      <c r="A11" t="s">
        <v>39</v>
      </c>
      <c r="B11" s="8">
        <v>0</v>
      </c>
    </row>
    <row r="12" spans="1:6" x14ac:dyDescent="0.35">
      <c r="A12" s="6" t="s">
        <v>40</v>
      </c>
      <c r="B12" s="8">
        <v>0</v>
      </c>
    </row>
    <row r="13" spans="1:6" x14ac:dyDescent="0.35">
      <c r="A13" t="s">
        <v>41</v>
      </c>
      <c r="B13" s="8">
        <v>0</v>
      </c>
    </row>
    <row r="14" spans="1:6" x14ac:dyDescent="0.35">
      <c r="A14" t="s">
        <v>42</v>
      </c>
      <c r="B14" s="8">
        <v>0</v>
      </c>
    </row>
    <row r="15" spans="1:6" x14ac:dyDescent="0.35">
      <c r="A15" s="6" t="s">
        <v>43</v>
      </c>
      <c r="B15" s="8">
        <v>0</v>
      </c>
    </row>
    <row r="16" spans="1:6" x14ac:dyDescent="0.35">
      <c r="A16" t="s">
        <v>44</v>
      </c>
      <c r="B16" s="8">
        <v>0</v>
      </c>
    </row>
    <row r="17" spans="1:3" x14ac:dyDescent="0.35">
      <c r="A17" t="s">
        <v>45</v>
      </c>
      <c r="B17" s="8">
        <v>0</v>
      </c>
    </row>
    <row r="18" spans="1:3" x14ac:dyDescent="0.35">
      <c r="A18" s="6" t="s">
        <v>46</v>
      </c>
      <c r="B18" s="8">
        <v>0</v>
      </c>
    </row>
    <row r="19" spans="1:3" x14ac:dyDescent="0.35">
      <c r="A19" t="s">
        <v>52</v>
      </c>
      <c r="B19" s="8">
        <v>0</v>
      </c>
    </row>
    <row r="20" spans="1:3" x14ac:dyDescent="0.35">
      <c r="A20" t="s">
        <v>53</v>
      </c>
      <c r="B20" s="8">
        <v>0</v>
      </c>
    </row>
    <row r="21" spans="1:3" x14ac:dyDescent="0.35">
      <c r="A21" s="6" t="s">
        <v>54</v>
      </c>
      <c r="B21" s="8">
        <v>0</v>
      </c>
    </row>
    <row r="22" spans="1:3" x14ac:dyDescent="0.35">
      <c r="A22" s="6" t="s">
        <v>1</v>
      </c>
      <c r="B22" s="8">
        <v>0</v>
      </c>
    </row>
    <row r="23" spans="1:3" x14ac:dyDescent="0.35">
      <c r="A23" s="6" t="s">
        <v>13</v>
      </c>
      <c r="B23" s="8">
        <v>0</v>
      </c>
    </row>
    <row r="24" spans="1:3" x14ac:dyDescent="0.35">
      <c r="A24" s="6" t="s">
        <v>15</v>
      </c>
      <c r="B24" s="8">
        <v>0</v>
      </c>
    </row>
    <row r="25" spans="1:3" ht="15.5" x14ac:dyDescent="0.35">
      <c r="A25" s="11" t="s">
        <v>10</v>
      </c>
      <c r="B25" s="8">
        <v>0</v>
      </c>
    </row>
    <row r="26" spans="1:3" ht="15.5" x14ac:dyDescent="0.35">
      <c r="A26" s="11" t="s">
        <v>14</v>
      </c>
      <c r="B26" s="12"/>
    </row>
    <row r="27" spans="1:3" ht="15.5" x14ac:dyDescent="0.35">
      <c r="A27" s="11" t="s">
        <v>51</v>
      </c>
      <c r="B27" s="8">
        <v>0</v>
      </c>
      <c r="C27" s="8">
        <v>0</v>
      </c>
    </row>
    <row r="28" spans="1:3" ht="15.5" x14ac:dyDescent="0.35">
      <c r="A28" s="11" t="s">
        <v>49</v>
      </c>
      <c r="B28" s="8">
        <f t="shared" ref="B28:B35" si="0">C28*$B$2*-1</f>
        <v>0</v>
      </c>
      <c r="C28" s="8">
        <v>0</v>
      </c>
    </row>
    <row r="29" spans="1:3" ht="15.5" x14ac:dyDescent="0.35">
      <c r="A29" s="11" t="s">
        <v>50</v>
      </c>
      <c r="B29" s="8">
        <f t="shared" si="0"/>
        <v>0</v>
      </c>
      <c r="C29" s="8">
        <v>0</v>
      </c>
    </row>
    <row r="30" spans="1:3" ht="15.5" x14ac:dyDescent="0.35">
      <c r="A30" s="11" t="s">
        <v>16</v>
      </c>
      <c r="B30" s="8">
        <f t="shared" si="0"/>
        <v>0</v>
      </c>
      <c r="C30" s="8">
        <v>0</v>
      </c>
    </row>
    <row r="31" spans="1:3" ht="15.5" x14ac:dyDescent="0.35">
      <c r="A31" s="16" t="s">
        <v>32</v>
      </c>
      <c r="B31" s="8">
        <f t="shared" si="0"/>
        <v>0</v>
      </c>
      <c r="C31" s="8">
        <v>0</v>
      </c>
    </row>
    <row r="32" spans="1:3" ht="15.5" x14ac:dyDescent="0.35">
      <c r="A32" s="16" t="s">
        <v>34</v>
      </c>
      <c r="B32" s="8">
        <f t="shared" si="0"/>
        <v>0</v>
      </c>
      <c r="C32" s="8">
        <v>0</v>
      </c>
    </row>
    <row r="33" spans="1:3" ht="15.5" x14ac:dyDescent="0.35">
      <c r="A33" s="16" t="s">
        <v>23</v>
      </c>
      <c r="B33" s="8">
        <f t="shared" si="0"/>
        <v>0</v>
      </c>
      <c r="C33" s="8">
        <v>0</v>
      </c>
    </row>
    <row r="34" spans="1:3" ht="15.5" x14ac:dyDescent="0.35">
      <c r="A34" s="16" t="s">
        <v>23</v>
      </c>
      <c r="B34" s="8">
        <f t="shared" si="0"/>
        <v>0</v>
      </c>
      <c r="C34" s="8">
        <v>0</v>
      </c>
    </row>
    <row r="35" spans="1:3" ht="15.5" x14ac:dyDescent="0.35">
      <c r="A35" s="11" t="s">
        <v>17</v>
      </c>
      <c r="B35" s="8">
        <f t="shared" si="0"/>
        <v>0</v>
      </c>
      <c r="C35" s="8">
        <v>0</v>
      </c>
    </row>
    <row r="36" spans="1:3" ht="15.5" x14ac:dyDescent="0.35">
      <c r="A36" s="11" t="s">
        <v>20</v>
      </c>
      <c r="B36" s="13"/>
    </row>
    <row r="37" spans="1:3" ht="15.5" x14ac:dyDescent="0.35">
      <c r="A37" s="11" t="s">
        <v>18</v>
      </c>
      <c r="B37" s="8">
        <v>0</v>
      </c>
    </row>
    <row r="38" spans="1:3" x14ac:dyDescent="0.35">
      <c r="A38" s="6" t="s">
        <v>19</v>
      </c>
      <c r="B38" s="8">
        <v>0</v>
      </c>
    </row>
    <row r="39" spans="1:3" x14ac:dyDescent="0.35">
      <c r="A39" t="s">
        <v>5</v>
      </c>
      <c r="B39" s="8">
        <v>0</v>
      </c>
    </row>
    <row r="40" spans="1:3" x14ac:dyDescent="0.35">
      <c r="A40" t="s">
        <v>4</v>
      </c>
      <c r="B40" s="8">
        <v>0</v>
      </c>
    </row>
    <row r="41" spans="1:3" x14ac:dyDescent="0.35">
      <c r="B41" s="4"/>
    </row>
    <row r="42" spans="1:3" ht="18.5" x14ac:dyDescent="0.45">
      <c r="A42" s="1" t="s">
        <v>2</v>
      </c>
      <c r="B42" s="9">
        <f>SUM(B3:B40)</f>
        <v>0</v>
      </c>
    </row>
    <row r="43" spans="1:3" ht="18.5" x14ac:dyDescent="0.45">
      <c r="A43" s="2" t="s">
        <v>3</v>
      </c>
      <c r="B43" s="10">
        <f>B42/12</f>
        <v>0</v>
      </c>
    </row>
    <row r="45" spans="1:3" ht="18.5" x14ac:dyDescent="0.45">
      <c r="A45" s="20" t="s">
        <v>6</v>
      </c>
    </row>
    <row r="47" spans="1:3" ht="15.5" x14ac:dyDescent="0.35">
      <c r="A47" s="7" t="s">
        <v>7</v>
      </c>
    </row>
    <row r="49" spans="1:1" x14ac:dyDescent="0.35">
      <c r="A49" s="5" t="s">
        <v>11</v>
      </c>
    </row>
    <row r="50" spans="1:1" x14ac:dyDescent="0.35">
      <c r="A50" t="s">
        <v>12</v>
      </c>
    </row>
    <row r="51" spans="1:1" x14ac:dyDescent="0.35">
      <c r="A51" t="s">
        <v>9</v>
      </c>
    </row>
    <row r="52" spans="1:1" x14ac:dyDescent="0.35">
      <c r="A52" s="5" t="s">
        <v>8</v>
      </c>
    </row>
    <row r="53" spans="1:1" x14ac:dyDescent="0.35">
      <c r="A53" s="5" t="s">
        <v>27</v>
      </c>
    </row>
    <row r="54" spans="1:1" x14ac:dyDescent="0.35">
      <c r="A54" s="5" t="s">
        <v>25</v>
      </c>
    </row>
    <row r="55" spans="1:1" x14ac:dyDescent="0.35">
      <c r="A55" t="s">
        <v>26</v>
      </c>
    </row>
    <row r="56" spans="1:1" x14ac:dyDescent="0.35">
      <c r="A56" s="21" t="s">
        <v>33</v>
      </c>
    </row>
    <row r="57" spans="1:1" x14ac:dyDescent="0.35">
      <c r="A57" s="22" t="s">
        <v>55</v>
      </c>
    </row>
  </sheetData>
  <dataValidations count="2">
    <dataValidation type="list" allowBlank="1" showInputMessage="1" showErrorMessage="1" sqref="B1" xr:uid="{00000000-0002-0000-0000-000000000000}">
      <formula1>"2025,2024,2023,2022,2021,2020,2019,2018,2017,2016,2015"</formula1>
    </dataValidation>
    <dataValidation type="list" allowBlank="1" showInputMessage="1" showErrorMessage="1" sqref="B2" xr:uid="{D6036A1E-B973-47DC-8952-9FA806BD374E}">
      <mc:AlternateContent xmlns:x12ac="http://schemas.microsoft.com/office/spreadsheetml/2011/1/ac" xmlns:mc="http://schemas.openxmlformats.org/markup-compatibility/2006">
        <mc:Choice Requires="x12ac">
          <x12ac:list>0%,20%,25%,"32,5%",35%,"36,5",,40%,41%,42%,48%,50%,55%,</x12ac:list>
        </mc:Choice>
        <mc:Fallback>
          <formula1>"0%,20%,25%,32,5%,35%,36,5,,40%,41%,42%,48%,50%,55%,"</formula1>
        </mc:Fallback>
      </mc:AlternateContent>
    </dataValidation>
  </dataValidations>
  <hyperlinks>
    <hyperlink ref="A56" r:id="rId1" xr:uid="{E23922A8-957A-4708-9050-C00CEEFF9553}"/>
  </hyperlinks>
  <pageMargins left="0.7" right="0.7" top="0.78740157499999996" bottom="0.78740157499999996" header="0.3" footer="0.3"/>
  <pageSetup paperSize="9" scale="86" orientation="portrait" r:id="rId2"/>
  <ignoredErrors>
    <ignoredError sqref="B28:B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2023-11-01T10:47:38Z</cp:lastPrinted>
  <dcterms:created xsi:type="dcterms:W3CDTF">2019-03-30T18:18:07Z</dcterms:created>
  <dcterms:modified xsi:type="dcterms:W3CDTF">2023-11-01T16:53:30Z</dcterms:modified>
</cp:coreProperties>
</file>