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8_{20550006-A67E-4454-A097-883EB046A822}" xr6:coauthVersionLast="36" xr6:coauthVersionMax="36" xr10:uidLastSave="{00000000-0000-0000-0000-000000000000}"/>
  <bookViews>
    <workbookView xWindow="0" yWindow="0" windowWidth="17970" windowHeight="5865" xr2:uid="{68212741-6025-4041-97DF-5760E7070DD8}"/>
  </bookViews>
  <sheets>
    <sheet name="Datum berechnen" sheetId="1" r:id="rId1"/>
    <sheet name="Feiertage 2025" sheetId="2" r:id="rId2"/>
    <sheet name="Feiertage 2026" sheetId="3" r:id="rId3"/>
    <sheet name="Feiertage 2027" sheetId="4" r:id="rId4"/>
    <sheet name="Feiertage 2028" sheetId="5" r:id="rId5"/>
    <sheet name="Feiertage 2029" sheetId="6" r:id="rId6"/>
    <sheet name="Feiertage 2030" sheetId="7" r:id="rId7"/>
    <sheet name="Feiertage 2031" sheetId="8" r:id="rId8"/>
    <sheet name="Feiertage 2032" sheetId="9" r:id="rId9"/>
    <sheet name="Feiertage 2033" sheetId="10" r:id="rId10"/>
    <sheet name="Feiertage 2034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  <c r="H1" i="1"/>
  <c r="G1" i="1"/>
  <c r="F1" i="1"/>
  <c r="E1" i="1"/>
  <c r="D1" i="1"/>
  <c r="C1" i="1"/>
  <c r="E18" i="11" l="1"/>
  <c r="D18" i="11"/>
  <c r="E17" i="11"/>
  <c r="D17" i="11"/>
  <c r="E16" i="11"/>
  <c r="D16" i="11"/>
  <c r="E15" i="11"/>
  <c r="D15" i="11"/>
  <c r="E14" i="11"/>
  <c r="D14" i="11"/>
  <c r="E13" i="11"/>
  <c r="D13" i="11"/>
  <c r="E12" i="11"/>
  <c r="D12" i="11"/>
  <c r="C11" i="11"/>
  <c r="E11" i="11" s="1"/>
  <c r="E10" i="11"/>
  <c r="C10" i="11"/>
  <c r="D10" i="11" s="1"/>
  <c r="C9" i="11"/>
  <c r="E9" i="11" s="1"/>
  <c r="E8" i="11"/>
  <c r="D8" i="11"/>
  <c r="C8" i="11"/>
  <c r="E7" i="11"/>
  <c r="D7" i="11"/>
  <c r="C6" i="11"/>
  <c r="E6" i="11" s="1"/>
  <c r="E5" i="11"/>
  <c r="D5" i="11"/>
  <c r="C4" i="11"/>
  <c r="D4" i="11" s="1"/>
  <c r="E3" i="11"/>
  <c r="D3" i="11"/>
  <c r="E2" i="11"/>
  <c r="D2" i="11"/>
  <c r="E18" i="10"/>
  <c r="D18" i="10"/>
  <c r="E17" i="10"/>
  <c r="D17" i="10"/>
  <c r="E16" i="10"/>
  <c r="D16" i="10"/>
  <c r="E15" i="10"/>
  <c r="D15" i="10"/>
  <c r="E14" i="10"/>
  <c r="D14" i="10"/>
  <c r="E13" i="10"/>
  <c r="D13" i="10"/>
  <c r="E12" i="10"/>
  <c r="D12" i="10"/>
  <c r="E11" i="10"/>
  <c r="C11" i="10"/>
  <c r="D11" i="10" s="1"/>
  <c r="C10" i="10"/>
  <c r="D10" i="10" s="1"/>
  <c r="C9" i="10"/>
  <c r="E9" i="10" s="1"/>
  <c r="C8" i="10"/>
  <c r="E8" i="10" s="1"/>
  <c r="E7" i="10"/>
  <c r="D7" i="10"/>
  <c r="C6" i="10"/>
  <c r="E6" i="10" s="1"/>
  <c r="E5" i="10"/>
  <c r="D5" i="10"/>
  <c r="E4" i="10"/>
  <c r="D4" i="10"/>
  <c r="C4" i="10"/>
  <c r="E3" i="10"/>
  <c r="D3" i="10"/>
  <c r="E2" i="10"/>
  <c r="D2" i="10"/>
  <c r="E4" i="11" l="1"/>
  <c r="D9" i="11"/>
  <c r="D6" i="11"/>
  <c r="D11" i="11"/>
  <c r="D8" i="10"/>
  <c r="E10" i="10"/>
  <c r="D9" i="10"/>
  <c r="D6" i="10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D18" i="9"/>
  <c r="D17" i="9"/>
  <c r="D16" i="9"/>
  <c r="D15" i="9"/>
  <c r="D14" i="9"/>
  <c r="D13" i="9"/>
  <c r="D12" i="9"/>
  <c r="C11" i="9"/>
  <c r="D11" i="9" s="1"/>
  <c r="C10" i="9"/>
  <c r="D10" i="9" s="1"/>
  <c r="C9" i="9"/>
  <c r="D9" i="9" s="1"/>
  <c r="C8" i="9"/>
  <c r="D7" i="9"/>
  <c r="C6" i="9"/>
  <c r="D5" i="9"/>
  <c r="C4" i="9"/>
  <c r="D3" i="9"/>
  <c r="E2" i="9"/>
  <c r="D2" i="9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C11" i="8"/>
  <c r="E11" i="8" s="1"/>
  <c r="C10" i="8"/>
  <c r="E10" i="8" s="1"/>
  <c r="E9" i="8"/>
  <c r="C9" i="8"/>
  <c r="D9" i="8" s="1"/>
  <c r="E8" i="8"/>
  <c r="C8" i="8"/>
  <c r="D8" i="8" s="1"/>
  <c r="E7" i="8"/>
  <c r="D7" i="8"/>
  <c r="C6" i="8"/>
  <c r="E6" i="8" s="1"/>
  <c r="E5" i="8"/>
  <c r="D5" i="8"/>
  <c r="C4" i="8"/>
  <c r="E4" i="8" s="1"/>
  <c r="E3" i="8"/>
  <c r="D3" i="8"/>
  <c r="E2" i="8"/>
  <c r="D2" i="8"/>
  <c r="D8" i="9" l="1"/>
  <c r="D4" i="9"/>
  <c r="D6" i="9"/>
  <c r="D10" i="8"/>
  <c r="D4" i="8"/>
  <c r="D6" i="8"/>
  <c r="D11" i="8"/>
  <c r="B15" i="1"/>
  <c r="B11" i="1"/>
  <c r="B7" i="1"/>
  <c r="C17" i="1" l="1"/>
  <c r="B12" i="1"/>
  <c r="B16" i="1"/>
  <c r="C13" i="1"/>
  <c r="C9" i="1"/>
  <c r="B8" i="1"/>
  <c r="D16" i="5"/>
  <c r="E16" i="4"/>
  <c r="D16" i="4"/>
  <c r="E16" i="3"/>
  <c r="D16" i="3"/>
  <c r="E18" i="7"/>
  <c r="D18" i="7"/>
  <c r="E17" i="7"/>
  <c r="D17" i="7"/>
  <c r="E16" i="7"/>
  <c r="D16" i="7"/>
  <c r="E15" i="7"/>
  <c r="D15" i="7"/>
  <c r="E14" i="7"/>
  <c r="D14" i="7"/>
  <c r="E13" i="7"/>
  <c r="D13" i="7"/>
  <c r="E12" i="7"/>
  <c r="D12" i="7"/>
  <c r="C11" i="7"/>
  <c r="D11" i="7" s="1"/>
  <c r="D10" i="7"/>
  <c r="C10" i="7"/>
  <c r="E10" i="7" s="1"/>
  <c r="C9" i="7"/>
  <c r="E9" i="7" s="1"/>
  <c r="D8" i="7"/>
  <c r="C8" i="7"/>
  <c r="E8" i="7" s="1"/>
  <c r="E7" i="7"/>
  <c r="D7" i="7"/>
  <c r="C6" i="7"/>
  <c r="E6" i="7" s="1"/>
  <c r="E5" i="7"/>
  <c r="D5" i="7"/>
  <c r="D4" i="7"/>
  <c r="C4" i="7"/>
  <c r="E4" i="7" s="1"/>
  <c r="E3" i="7"/>
  <c r="D3" i="7"/>
  <c r="E2" i="7"/>
  <c r="D2" i="7"/>
  <c r="E16" i="6"/>
  <c r="D16" i="6"/>
  <c r="C4" i="6"/>
  <c r="E18" i="6"/>
  <c r="D18" i="6"/>
  <c r="E17" i="6"/>
  <c r="D17" i="6"/>
  <c r="E15" i="6"/>
  <c r="D15" i="6"/>
  <c r="E14" i="6"/>
  <c r="D14" i="6"/>
  <c r="E13" i="6"/>
  <c r="D13" i="6"/>
  <c r="E12" i="6"/>
  <c r="D12" i="6"/>
  <c r="C11" i="6"/>
  <c r="D11" i="6" s="1"/>
  <c r="E10" i="6"/>
  <c r="D10" i="6"/>
  <c r="C10" i="6"/>
  <c r="C9" i="6"/>
  <c r="D9" i="6" s="1"/>
  <c r="C8" i="6"/>
  <c r="D8" i="6" s="1"/>
  <c r="E7" i="6"/>
  <c r="D7" i="6"/>
  <c r="C6" i="6"/>
  <c r="E6" i="6" s="1"/>
  <c r="E5" i="6"/>
  <c r="D5" i="6"/>
  <c r="E4" i="6"/>
  <c r="E3" i="6"/>
  <c r="D3" i="6"/>
  <c r="E2" i="6"/>
  <c r="D2" i="6"/>
  <c r="D16" i="2"/>
  <c r="E16" i="2"/>
  <c r="C11" i="1" l="1"/>
  <c r="D13" i="1"/>
  <c r="C12" i="1"/>
  <c r="C16" i="1"/>
  <c r="D17" i="1"/>
  <c r="C15" i="1"/>
  <c r="C8" i="1"/>
  <c r="C7" i="1"/>
  <c r="D9" i="1"/>
  <c r="E11" i="7"/>
  <c r="D6" i="7"/>
  <c r="D9" i="7"/>
  <c r="E9" i="6"/>
  <c r="E8" i="6"/>
  <c r="E11" i="6"/>
  <c r="D4" i="6"/>
  <c r="D6" i="6"/>
  <c r="D18" i="5"/>
  <c r="D17" i="5"/>
  <c r="D15" i="5"/>
  <c r="D14" i="5"/>
  <c r="D13" i="5"/>
  <c r="D12" i="5"/>
  <c r="C11" i="5"/>
  <c r="D11" i="5" s="1"/>
  <c r="D10" i="5"/>
  <c r="C10" i="5"/>
  <c r="C9" i="5"/>
  <c r="D9" i="5" s="1"/>
  <c r="C8" i="5"/>
  <c r="D7" i="5"/>
  <c r="C6" i="5"/>
  <c r="D5" i="5"/>
  <c r="C4" i="5"/>
  <c r="D3" i="5"/>
  <c r="E2" i="5"/>
  <c r="D2" i="5"/>
  <c r="E18" i="4"/>
  <c r="D18" i="4"/>
  <c r="E17" i="4"/>
  <c r="D17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  <c r="E3" i="4"/>
  <c r="D3" i="4"/>
  <c r="E2" i="4"/>
  <c r="D2" i="4"/>
  <c r="E18" i="3"/>
  <c r="D18" i="3"/>
  <c r="E17" i="3"/>
  <c r="D17" i="3"/>
  <c r="E14" i="3"/>
  <c r="D14" i="3"/>
  <c r="E15" i="3"/>
  <c r="D15" i="3"/>
  <c r="E13" i="3"/>
  <c r="D13" i="3"/>
  <c r="E12" i="3"/>
  <c r="D12" i="3"/>
  <c r="E11" i="3"/>
  <c r="E7" i="3"/>
  <c r="D7" i="3"/>
  <c r="E5" i="3"/>
  <c r="D5" i="3"/>
  <c r="E3" i="3"/>
  <c r="D3" i="3"/>
  <c r="E2" i="3"/>
  <c r="D2" i="3"/>
  <c r="E3" i="2"/>
  <c r="E5" i="2"/>
  <c r="E7" i="2"/>
  <c r="E12" i="2"/>
  <c r="E13" i="2"/>
  <c r="E15" i="2"/>
  <c r="E14" i="2"/>
  <c r="E17" i="2"/>
  <c r="E18" i="2"/>
  <c r="E2" i="2"/>
  <c r="D3" i="2"/>
  <c r="D5" i="2"/>
  <c r="D7" i="2"/>
  <c r="D11" i="2"/>
  <c r="D12" i="2"/>
  <c r="D13" i="2"/>
  <c r="D15" i="2"/>
  <c r="D14" i="2"/>
  <c r="D17" i="2"/>
  <c r="D18" i="2"/>
  <c r="D2" i="2"/>
  <c r="C11" i="4"/>
  <c r="C10" i="4"/>
  <c r="C9" i="4"/>
  <c r="C8" i="4"/>
  <c r="C6" i="4"/>
  <c r="C4" i="4"/>
  <c r="C4" i="3"/>
  <c r="E4" i="3" s="1"/>
  <c r="C4" i="2"/>
  <c r="E4" i="2" s="1"/>
  <c r="C11" i="3"/>
  <c r="D11" i="3" s="1"/>
  <c r="C10" i="3"/>
  <c r="E10" i="3" s="1"/>
  <c r="C9" i="3"/>
  <c r="D9" i="3" s="1"/>
  <c r="C8" i="3"/>
  <c r="E8" i="3" s="1"/>
  <c r="C6" i="3"/>
  <c r="E6" i="3" s="1"/>
  <c r="C11" i="2"/>
  <c r="E11" i="2" s="1"/>
  <c r="C8" i="2"/>
  <c r="E8" i="2" s="1"/>
  <c r="C6" i="2"/>
  <c r="E6" i="2" s="1"/>
  <c r="C10" i="2"/>
  <c r="E10" i="2" s="1"/>
  <c r="C9" i="2"/>
  <c r="E9" i="2" s="1"/>
  <c r="D16" i="1" l="1"/>
  <c r="D15" i="1"/>
  <c r="E17" i="1"/>
  <c r="D11" i="1"/>
  <c r="D12" i="1"/>
  <c r="E13" i="1"/>
  <c r="D7" i="1"/>
  <c r="D8" i="1"/>
  <c r="E9" i="1"/>
  <c r="D8" i="5"/>
  <c r="D4" i="5"/>
  <c r="D6" i="5"/>
  <c r="D6" i="3"/>
  <c r="E9" i="3"/>
  <c r="D8" i="3"/>
  <c r="D4" i="3"/>
  <c r="D10" i="3"/>
  <c r="D10" i="2"/>
  <c r="D8" i="2"/>
  <c r="D6" i="2"/>
  <c r="D9" i="2"/>
  <c r="D4" i="2"/>
  <c r="B20" i="1"/>
  <c r="B27" i="1"/>
  <c r="C25" i="1"/>
  <c r="D25" i="1" s="1"/>
  <c r="E25" i="1" s="1"/>
  <c r="F25" i="1" s="1"/>
  <c r="G25" i="1" s="1"/>
  <c r="H25" i="1" s="1"/>
  <c r="I25" i="1" s="1"/>
  <c r="I23" i="1" s="1"/>
  <c r="C21" i="1"/>
  <c r="D21" i="1" s="1"/>
  <c r="E21" i="1" s="1"/>
  <c r="F21" i="1" s="1"/>
  <c r="G21" i="1" s="1"/>
  <c r="H21" i="1" s="1"/>
  <c r="I21" i="1" s="1"/>
  <c r="I19" i="1" s="1"/>
  <c r="B4" i="1"/>
  <c r="B28" i="1" l="1"/>
  <c r="C20" i="1"/>
  <c r="B19" i="1"/>
  <c r="C19" i="1"/>
  <c r="E12" i="1"/>
  <c r="E11" i="1"/>
  <c r="F13" i="1"/>
  <c r="E16" i="1"/>
  <c r="E15" i="1"/>
  <c r="F17" i="1"/>
  <c r="E8" i="1"/>
  <c r="F9" i="1"/>
  <c r="E7" i="1"/>
  <c r="C5" i="1"/>
  <c r="B3" i="1"/>
  <c r="D20" i="1"/>
  <c r="E20" i="1"/>
  <c r="F20" i="1"/>
  <c r="G20" i="1"/>
  <c r="H20" i="1"/>
  <c r="I20" i="1"/>
  <c r="B24" i="1"/>
  <c r="C24" i="1"/>
  <c r="D24" i="1"/>
  <c r="B23" i="1"/>
  <c r="C23" i="1"/>
  <c r="E24" i="1"/>
  <c r="F24" i="1"/>
  <c r="G24" i="1"/>
  <c r="I24" i="1"/>
  <c r="H24" i="1"/>
  <c r="C29" i="1"/>
  <c r="C28" i="1" s="1"/>
  <c r="H19" i="1"/>
  <c r="G19" i="1"/>
  <c r="D23" i="1"/>
  <c r="E23" i="1"/>
  <c r="H23" i="1"/>
  <c r="F23" i="1"/>
  <c r="D19" i="1"/>
  <c r="G23" i="1"/>
  <c r="E19" i="1"/>
  <c r="F19" i="1"/>
  <c r="F15" i="1" l="1"/>
  <c r="G17" i="1"/>
  <c r="F16" i="1"/>
  <c r="F12" i="1"/>
  <c r="G13" i="1"/>
  <c r="F11" i="1"/>
  <c r="F8" i="1"/>
  <c r="G9" i="1"/>
  <c r="F7" i="1"/>
  <c r="D5" i="1"/>
  <c r="C3" i="1"/>
  <c r="C4" i="1"/>
  <c r="C27" i="1"/>
  <c r="D29" i="1"/>
  <c r="D28" i="1" s="1"/>
  <c r="G12" i="1" l="1"/>
  <c r="G11" i="1"/>
  <c r="H13" i="1"/>
  <c r="H17" i="1"/>
  <c r="G15" i="1"/>
  <c r="G16" i="1"/>
  <c r="G7" i="1"/>
  <c r="H9" i="1"/>
  <c r="G8" i="1"/>
  <c r="D3" i="1"/>
  <c r="D4" i="1"/>
  <c r="E5" i="1"/>
  <c r="E29" i="1"/>
  <c r="E28" i="1" s="1"/>
  <c r="D27" i="1"/>
  <c r="I17" i="1" l="1"/>
  <c r="H15" i="1"/>
  <c r="H16" i="1"/>
  <c r="H11" i="1"/>
  <c r="I13" i="1"/>
  <c r="H12" i="1"/>
  <c r="I9" i="1"/>
  <c r="H7" i="1"/>
  <c r="H8" i="1"/>
  <c r="F5" i="1"/>
  <c r="E3" i="1"/>
  <c r="E4" i="1"/>
  <c r="F29" i="1"/>
  <c r="F28" i="1" s="1"/>
  <c r="E27" i="1"/>
  <c r="I11" i="1" l="1"/>
  <c r="I12" i="1"/>
  <c r="I15" i="1"/>
  <c r="I16" i="1"/>
  <c r="I8" i="1"/>
  <c r="I7" i="1"/>
  <c r="F3" i="1"/>
  <c r="G5" i="1"/>
  <c r="F4" i="1"/>
  <c r="G29" i="1"/>
  <c r="G28" i="1" s="1"/>
  <c r="F27" i="1"/>
  <c r="H5" i="1" l="1"/>
  <c r="G4" i="1"/>
  <c r="G3" i="1"/>
  <c r="H29" i="1"/>
  <c r="H28" i="1" s="1"/>
  <c r="G27" i="1"/>
  <c r="I5" i="1" l="1"/>
  <c r="H4" i="1"/>
  <c r="H3" i="1"/>
  <c r="H27" i="1"/>
  <c r="I29" i="1"/>
  <c r="I27" i="1" l="1"/>
  <c r="I28" i="1"/>
  <c r="I3" i="1"/>
  <c r="I4" i="1"/>
</calcChain>
</file>

<file path=xl/sharedStrings.xml><?xml version="1.0" encoding="utf-8"?>
<sst xmlns="http://schemas.openxmlformats.org/spreadsheetml/2006/main" count="402" uniqueCount="32">
  <si>
    <t>Geburtstag Mutter:</t>
  </si>
  <si>
    <t>Geburtstag Vater:</t>
  </si>
  <si>
    <t>Wochentag</t>
  </si>
  <si>
    <t>KW</t>
  </si>
  <si>
    <t>Sonstiges Datum</t>
  </si>
  <si>
    <t>Kennwort: gesperrt</t>
  </si>
  <si>
    <t>Karfreitag</t>
  </si>
  <si>
    <t>Ostersonntag</t>
  </si>
  <si>
    <t>Ostermontag</t>
  </si>
  <si>
    <t>Frohnleichnam</t>
  </si>
  <si>
    <t>Christi Himmelfahrt</t>
  </si>
  <si>
    <t>Neujahr</t>
  </si>
  <si>
    <t>Heiligen Drei Könige</t>
  </si>
  <si>
    <t>Mariä Himmelfahrt</t>
  </si>
  <si>
    <t>Staatsfeiertag</t>
  </si>
  <si>
    <t>Nationalfeiertag</t>
  </si>
  <si>
    <t>fixes Datum</t>
  </si>
  <si>
    <t>Pfingstsonntag</t>
  </si>
  <si>
    <t>Pfingstmontag</t>
  </si>
  <si>
    <t>variabel</t>
  </si>
  <si>
    <t>Allerheiligen</t>
  </si>
  <si>
    <t>Stefanitag</t>
  </si>
  <si>
    <t>Erster Weihnachtstag</t>
  </si>
  <si>
    <t>Mariä Empfangnis</t>
  </si>
  <si>
    <t>Heiliger Abend</t>
  </si>
  <si>
    <t>kein Feiertag, aber § 126 ZPO; § 72 WechselG; § 84 StPO; § 55 ScheckG; § 33 AVG; § 108 BAO</t>
  </si>
  <si>
    <t>§ 72 WechselG; § 55 ScheckG; § 33 AVG; § 108 BAO</t>
  </si>
  <si>
    <t>Geburtstag Kind 1:</t>
  </si>
  <si>
    <t>Geburtstag Kind 2:</t>
  </si>
  <si>
    <t>Geburtstag Kind 3:</t>
  </si>
  <si>
    <t>Geburtstag Kind 4:</t>
  </si>
  <si>
    <t>kein Feiertag, aber § 72 WechselG; § 55 ScheckG; § 33 AVG; § 108 BAO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</si>
</sst>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4" fontId="0" fillId="2" borderId="0" xfId="0" applyNumberFormat="1" applyFill="1" applyProtection="1">
      <protection locked="0"/>
    </xf>
    <xf numFmtId="14" fontId="0" fillId="0" borderId="0" xfId="0" applyNumberFormat="1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4" borderId="0" xfId="0" applyNumberFormat="1" applyFont="1" applyFill="1"/>
    <xf numFmtId="0" fontId="0" fillId="4" borderId="0" xfId="0" applyFill="1"/>
    <xf numFmtId="14" fontId="0" fillId="0" borderId="0" xfId="0" applyNumberFormat="1" applyFont="1" applyAlignment="1">
      <alignment horizontal="center"/>
    </xf>
  </cellXfs>
  <cellStyles count="1">
    <cellStyle name="Standard" xfId="0" builtinId="0"/>
  </cellStyles>
  <dxfs count="20"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0.39994506668294322"/>
      </font>
    </dxf>
    <dxf>
      <font>
        <b/>
        <i val="0"/>
        <color theme="9" tint="0.39994506668294322"/>
      </font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0.39994506668294322"/>
      </font>
    </dxf>
    <dxf>
      <font>
        <b/>
        <i val="0"/>
        <color theme="9" tint="0.39994506668294322"/>
      </font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0.39994506668294322"/>
      </font>
    </dxf>
    <dxf>
      <font>
        <b/>
        <i val="0"/>
        <color theme="9" tint="0.39994506668294322"/>
      </font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-0.24994659260841701"/>
      </font>
      <fill>
        <patternFill patternType="solid">
          <bgColor theme="7" tint="0.39994506668294322"/>
        </patternFill>
      </fill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  <dxf>
      <font>
        <b/>
        <i val="0"/>
        <strike val="0"/>
        <color theme="9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73A7-3895-490F-80DD-74DEB1E52923}">
  <dimension ref="A1:I31"/>
  <sheetViews>
    <sheetView tabSelected="1" topLeftCell="A4" workbookViewId="0">
      <selection activeCell="I14" sqref="H14:I14"/>
    </sheetView>
  </sheetViews>
  <sheetFormatPr baseColWidth="10" defaultRowHeight="15" x14ac:dyDescent="0.25"/>
  <cols>
    <col min="1" max="1" width="23.7109375" bestFit="1" customWidth="1"/>
  </cols>
  <sheetData>
    <row r="1" spans="1:9" ht="15.75" x14ac:dyDescent="0.25">
      <c r="B1" s="5">
        <v>2025</v>
      </c>
      <c r="C1" s="5">
        <f>$B$1+1</f>
        <v>2026</v>
      </c>
      <c r="D1" s="5">
        <f>$B$1+2</f>
        <v>2027</v>
      </c>
      <c r="E1" s="5">
        <f>$B$1+3</f>
        <v>2028</v>
      </c>
      <c r="F1" s="5">
        <f>$B$1+4</f>
        <v>2029</v>
      </c>
      <c r="G1" s="5">
        <f>$B$1+5</f>
        <v>2030</v>
      </c>
      <c r="H1" s="5">
        <f>$B$1+6</f>
        <v>2031</v>
      </c>
      <c r="I1" s="5">
        <f>$B$1+7</f>
        <v>2032</v>
      </c>
    </row>
    <row r="2" spans="1:9" x14ac:dyDescent="0.25">
      <c r="B2" s="1"/>
      <c r="C2" s="1"/>
      <c r="D2" s="1"/>
      <c r="E2" s="1"/>
      <c r="F2" s="1"/>
      <c r="G2" s="1"/>
      <c r="H2" s="1"/>
    </row>
    <row r="3" spans="1:9" x14ac:dyDescent="0.25">
      <c r="A3" s="3" t="s">
        <v>2</v>
      </c>
      <c r="B3" s="12" t="str">
        <f t="shared" ref="B3:I3" si="0">TEXT(B5,"TTTT")</f>
        <v>Samstag</v>
      </c>
      <c r="C3" s="12" t="str">
        <f t="shared" si="0"/>
        <v>Sonntag</v>
      </c>
      <c r="D3" s="12" t="str">
        <f t="shared" si="0"/>
        <v>Montag</v>
      </c>
      <c r="E3" s="12" t="str">
        <f t="shared" si="0"/>
        <v>Mittwoch</v>
      </c>
      <c r="F3" s="12" t="str">
        <f t="shared" si="0"/>
        <v>Donnerstag</v>
      </c>
      <c r="G3" s="12" t="str">
        <f t="shared" si="0"/>
        <v>Freitag</v>
      </c>
      <c r="H3" s="12" t="str">
        <f t="shared" si="0"/>
        <v>Samstag</v>
      </c>
      <c r="I3" s="12" t="str">
        <f t="shared" si="0"/>
        <v>Montag</v>
      </c>
    </row>
    <row r="4" spans="1:9" x14ac:dyDescent="0.25">
      <c r="A4" s="3" t="s">
        <v>3</v>
      </c>
      <c r="B4" s="4">
        <f t="shared" ref="B4:I4" si="1">WEEKNUM(B5,2)</f>
        <v>33</v>
      </c>
      <c r="C4" s="4">
        <f t="shared" si="1"/>
        <v>33</v>
      </c>
      <c r="D4" s="4">
        <f t="shared" si="1"/>
        <v>34</v>
      </c>
      <c r="E4" s="4">
        <f t="shared" si="1"/>
        <v>34</v>
      </c>
      <c r="F4" s="4">
        <f t="shared" si="1"/>
        <v>33</v>
      </c>
      <c r="G4" s="4">
        <f t="shared" si="1"/>
        <v>33</v>
      </c>
      <c r="H4" s="4">
        <f t="shared" si="1"/>
        <v>33</v>
      </c>
      <c r="I4" s="4">
        <f t="shared" si="1"/>
        <v>34</v>
      </c>
    </row>
    <row r="5" spans="1:9" x14ac:dyDescent="0.25">
      <c r="A5" s="10" t="s">
        <v>27</v>
      </c>
      <c r="B5" s="2">
        <v>45885</v>
      </c>
      <c r="C5" s="3">
        <f>DATE(YEAR(B5)+1,MONTH(B5),DAY(B5))</f>
        <v>46250</v>
      </c>
      <c r="D5" s="3">
        <f t="shared" ref="D5:I25" si="2">DATE(YEAR(C5)+1,MONTH(C5),DAY(C5))</f>
        <v>46615</v>
      </c>
      <c r="E5" s="3">
        <f t="shared" si="2"/>
        <v>46981</v>
      </c>
      <c r="F5" s="3">
        <f t="shared" si="2"/>
        <v>47346</v>
      </c>
      <c r="G5" s="3">
        <f t="shared" si="2"/>
        <v>47711</v>
      </c>
      <c r="H5" s="3">
        <f t="shared" si="2"/>
        <v>48076</v>
      </c>
      <c r="I5" s="3">
        <f t="shared" si="2"/>
        <v>48442</v>
      </c>
    </row>
    <row r="6" spans="1:9" x14ac:dyDescent="0.25">
      <c r="B6" s="3"/>
      <c r="C6" s="3"/>
      <c r="D6" s="3"/>
      <c r="E6" s="3"/>
      <c r="F6" s="3"/>
      <c r="G6" s="3"/>
      <c r="H6" s="3"/>
      <c r="I6" s="3"/>
    </row>
    <row r="7" spans="1:9" x14ac:dyDescent="0.25">
      <c r="A7" s="3" t="s">
        <v>2</v>
      </c>
      <c r="B7" s="12" t="str">
        <f t="shared" ref="B7:I7" si="3">TEXT(B9,"TTTT")</f>
        <v>Samstag</v>
      </c>
      <c r="C7" s="12" t="str">
        <f t="shared" si="3"/>
        <v>Sonntag</v>
      </c>
      <c r="D7" s="12" t="str">
        <f t="shared" si="3"/>
        <v>Montag</v>
      </c>
      <c r="E7" s="12" t="str">
        <f t="shared" si="3"/>
        <v>Mittwoch</v>
      </c>
      <c r="F7" s="12" t="str">
        <f t="shared" si="3"/>
        <v>Donnerstag</v>
      </c>
      <c r="G7" s="12" t="str">
        <f t="shared" si="3"/>
        <v>Freitag</v>
      </c>
      <c r="H7" s="12" t="str">
        <f t="shared" si="3"/>
        <v>Samstag</v>
      </c>
      <c r="I7" s="12" t="str">
        <f t="shared" si="3"/>
        <v>Montag</v>
      </c>
    </row>
    <row r="8" spans="1:9" x14ac:dyDescent="0.25">
      <c r="A8" s="3" t="s">
        <v>3</v>
      </c>
      <c r="B8" s="4">
        <f t="shared" ref="B8:I8" si="4">WEEKNUM(B9,2)</f>
        <v>33</v>
      </c>
      <c r="C8" s="4">
        <f t="shared" si="4"/>
        <v>33</v>
      </c>
      <c r="D8" s="4">
        <f t="shared" si="4"/>
        <v>34</v>
      </c>
      <c r="E8" s="4">
        <f t="shared" si="4"/>
        <v>34</v>
      </c>
      <c r="F8" s="4">
        <f t="shared" si="4"/>
        <v>33</v>
      </c>
      <c r="G8" s="4">
        <f t="shared" si="4"/>
        <v>33</v>
      </c>
      <c r="H8" s="4">
        <f t="shared" si="4"/>
        <v>33</v>
      </c>
      <c r="I8" s="4">
        <f t="shared" si="4"/>
        <v>34</v>
      </c>
    </row>
    <row r="9" spans="1:9" x14ac:dyDescent="0.25">
      <c r="A9" s="10" t="s">
        <v>28</v>
      </c>
      <c r="B9" s="2">
        <v>45885</v>
      </c>
      <c r="C9" s="3">
        <f>DATE(YEAR(B9)+1,MONTH(B9),DAY(B9))</f>
        <v>46250</v>
      </c>
      <c r="D9" s="3">
        <f t="shared" ref="D9" si="5">DATE(YEAR(C9)+1,MONTH(C9),DAY(C9))</f>
        <v>46615</v>
      </c>
      <c r="E9" s="3">
        <f t="shared" ref="E9" si="6">DATE(YEAR(D9)+1,MONTH(D9),DAY(D9))</f>
        <v>46981</v>
      </c>
      <c r="F9" s="3">
        <f t="shared" ref="F9" si="7">DATE(YEAR(E9)+1,MONTH(E9),DAY(E9))</f>
        <v>47346</v>
      </c>
      <c r="G9" s="3">
        <f t="shared" ref="G9" si="8">DATE(YEAR(F9)+1,MONTH(F9),DAY(F9))</f>
        <v>47711</v>
      </c>
      <c r="H9" s="3">
        <f t="shared" ref="H9" si="9">DATE(YEAR(G9)+1,MONTH(G9),DAY(G9))</f>
        <v>48076</v>
      </c>
      <c r="I9" s="3">
        <f t="shared" ref="I9" si="10">DATE(YEAR(H9)+1,MONTH(H9),DAY(H9))</f>
        <v>48442</v>
      </c>
    </row>
    <row r="10" spans="1:9" x14ac:dyDescent="0.25"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 t="s">
        <v>2</v>
      </c>
      <c r="B11" s="12" t="str">
        <f t="shared" ref="B11:I11" si="11">TEXT(B13,"TTTT")</f>
        <v>Samstag</v>
      </c>
      <c r="C11" s="12" t="str">
        <f t="shared" si="11"/>
        <v>Sonntag</v>
      </c>
      <c r="D11" s="12" t="str">
        <f t="shared" si="11"/>
        <v>Montag</v>
      </c>
      <c r="E11" s="12" t="str">
        <f t="shared" si="11"/>
        <v>Mittwoch</v>
      </c>
      <c r="F11" s="12" t="str">
        <f t="shared" si="11"/>
        <v>Donnerstag</v>
      </c>
      <c r="G11" s="12" t="str">
        <f t="shared" si="11"/>
        <v>Freitag</v>
      </c>
      <c r="H11" s="12" t="str">
        <f t="shared" si="11"/>
        <v>Samstag</v>
      </c>
      <c r="I11" s="12" t="str">
        <f t="shared" si="11"/>
        <v>Montag</v>
      </c>
    </row>
    <row r="12" spans="1:9" x14ac:dyDescent="0.25">
      <c r="A12" s="3" t="s">
        <v>3</v>
      </c>
      <c r="B12" s="4">
        <f t="shared" ref="B12:I12" si="12">WEEKNUM(B13,2)</f>
        <v>33</v>
      </c>
      <c r="C12" s="4">
        <f t="shared" si="12"/>
        <v>33</v>
      </c>
      <c r="D12" s="4">
        <f t="shared" si="12"/>
        <v>34</v>
      </c>
      <c r="E12" s="4">
        <f t="shared" si="12"/>
        <v>34</v>
      </c>
      <c r="F12" s="4">
        <f t="shared" si="12"/>
        <v>33</v>
      </c>
      <c r="G12" s="4">
        <f t="shared" si="12"/>
        <v>33</v>
      </c>
      <c r="H12" s="4">
        <f t="shared" si="12"/>
        <v>33</v>
      </c>
      <c r="I12" s="4">
        <f t="shared" si="12"/>
        <v>34</v>
      </c>
    </row>
    <row r="13" spans="1:9" x14ac:dyDescent="0.25">
      <c r="A13" s="10" t="s">
        <v>29</v>
      </c>
      <c r="B13" s="2">
        <v>45885</v>
      </c>
      <c r="C13" s="3">
        <f>DATE(YEAR(B13)+1,MONTH(B13),DAY(B13))</f>
        <v>46250</v>
      </c>
      <c r="D13" s="3">
        <f t="shared" ref="D13" si="13">DATE(YEAR(C13)+1,MONTH(C13),DAY(C13))</f>
        <v>46615</v>
      </c>
      <c r="E13" s="3">
        <f t="shared" ref="E13" si="14">DATE(YEAR(D13)+1,MONTH(D13),DAY(D13))</f>
        <v>46981</v>
      </c>
      <c r="F13" s="3">
        <f t="shared" ref="F13" si="15">DATE(YEAR(E13)+1,MONTH(E13),DAY(E13))</f>
        <v>47346</v>
      </c>
      <c r="G13" s="3">
        <f t="shared" ref="G13" si="16">DATE(YEAR(F13)+1,MONTH(F13),DAY(F13))</f>
        <v>47711</v>
      </c>
      <c r="H13" s="3">
        <f t="shared" ref="H13" si="17">DATE(YEAR(G13)+1,MONTH(G13),DAY(G13))</f>
        <v>48076</v>
      </c>
      <c r="I13" s="3">
        <f t="shared" ref="I13" si="18">DATE(YEAR(H13)+1,MONTH(H13),DAY(H13))</f>
        <v>48442</v>
      </c>
    </row>
    <row r="14" spans="1:9" x14ac:dyDescent="0.25"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 t="s">
        <v>2</v>
      </c>
      <c r="B15" s="12" t="str">
        <f t="shared" ref="B15:I15" si="19">TEXT(B17,"TTTT")</f>
        <v>Samstag</v>
      </c>
      <c r="C15" s="12" t="str">
        <f t="shared" si="19"/>
        <v>Sonntag</v>
      </c>
      <c r="D15" s="12" t="str">
        <f t="shared" si="19"/>
        <v>Montag</v>
      </c>
      <c r="E15" s="12" t="str">
        <f t="shared" si="19"/>
        <v>Mittwoch</v>
      </c>
      <c r="F15" s="12" t="str">
        <f t="shared" si="19"/>
        <v>Donnerstag</v>
      </c>
      <c r="G15" s="12" t="str">
        <f t="shared" si="19"/>
        <v>Freitag</v>
      </c>
      <c r="H15" s="12" t="str">
        <f t="shared" si="19"/>
        <v>Samstag</v>
      </c>
      <c r="I15" s="12" t="str">
        <f t="shared" si="19"/>
        <v>Montag</v>
      </c>
    </row>
    <row r="16" spans="1:9" x14ac:dyDescent="0.25">
      <c r="A16" s="3" t="s">
        <v>3</v>
      </c>
      <c r="B16" s="4">
        <f t="shared" ref="B16:I16" si="20">WEEKNUM(B17,2)</f>
        <v>33</v>
      </c>
      <c r="C16" s="4">
        <f t="shared" si="20"/>
        <v>33</v>
      </c>
      <c r="D16" s="4">
        <f t="shared" si="20"/>
        <v>34</v>
      </c>
      <c r="E16" s="4">
        <f t="shared" si="20"/>
        <v>34</v>
      </c>
      <c r="F16" s="4">
        <f t="shared" si="20"/>
        <v>33</v>
      </c>
      <c r="G16" s="4">
        <f t="shared" si="20"/>
        <v>33</v>
      </c>
      <c r="H16" s="4">
        <f t="shared" si="20"/>
        <v>33</v>
      </c>
      <c r="I16" s="4">
        <f t="shared" si="20"/>
        <v>34</v>
      </c>
    </row>
    <row r="17" spans="1:9" x14ac:dyDescent="0.25">
      <c r="A17" s="10" t="s">
        <v>30</v>
      </c>
      <c r="B17" s="2">
        <v>45885</v>
      </c>
      <c r="C17" s="3">
        <f>DATE(YEAR(B17)+1,MONTH(B17),DAY(B17))</f>
        <v>46250</v>
      </c>
      <c r="D17" s="3">
        <f t="shared" ref="D17" si="21">DATE(YEAR(C17)+1,MONTH(C17),DAY(C17))</f>
        <v>46615</v>
      </c>
      <c r="E17" s="3">
        <f t="shared" ref="E17" si="22">DATE(YEAR(D17)+1,MONTH(D17),DAY(D17))</f>
        <v>46981</v>
      </c>
      <c r="F17" s="3">
        <f t="shared" ref="F17" si="23">DATE(YEAR(E17)+1,MONTH(E17),DAY(E17))</f>
        <v>47346</v>
      </c>
      <c r="G17" s="3">
        <f t="shared" ref="G17" si="24">DATE(YEAR(F17)+1,MONTH(F17),DAY(F17))</f>
        <v>47711</v>
      </c>
      <c r="H17" s="3">
        <f t="shared" ref="H17" si="25">DATE(YEAR(G17)+1,MONTH(G17),DAY(G17))</f>
        <v>48076</v>
      </c>
      <c r="I17" s="3">
        <f t="shared" ref="I17" si="26">DATE(YEAR(H17)+1,MONTH(H17),DAY(H17))</f>
        <v>48442</v>
      </c>
    </row>
    <row r="18" spans="1:9" x14ac:dyDescent="0.25"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t="s">
        <v>2</v>
      </c>
      <c r="B19" s="4" t="str">
        <f t="shared" ref="B19:I19" si="27">TEXT(B21,"TTTT")</f>
        <v>Samstag</v>
      </c>
      <c r="C19" s="4" t="str">
        <f t="shared" si="27"/>
        <v>Sonntag</v>
      </c>
      <c r="D19" s="4" t="str">
        <f t="shared" si="27"/>
        <v>Montag</v>
      </c>
      <c r="E19" s="4" t="str">
        <f t="shared" si="27"/>
        <v>Mittwoch</v>
      </c>
      <c r="F19" s="4" t="str">
        <f t="shared" si="27"/>
        <v>Donnerstag</v>
      </c>
      <c r="G19" s="4" t="str">
        <f t="shared" si="27"/>
        <v>Freitag</v>
      </c>
      <c r="H19" s="4" t="str">
        <f t="shared" si="27"/>
        <v>Samstag</v>
      </c>
      <c r="I19" s="4" t="str">
        <f t="shared" si="27"/>
        <v>Montag</v>
      </c>
    </row>
    <row r="20" spans="1:9" x14ac:dyDescent="0.25">
      <c r="A20" t="s">
        <v>3</v>
      </c>
      <c r="B20" s="4">
        <f t="shared" ref="B20" si="28">WEEKNUM(B21,2)</f>
        <v>33</v>
      </c>
      <c r="C20" s="4">
        <f t="shared" ref="C20" si="29">WEEKNUM(C21,2)</f>
        <v>33</v>
      </c>
      <c r="D20" s="4">
        <f t="shared" ref="D20" si="30">WEEKNUM(D21,2)</f>
        <v>34</v>
      </c>
      <c r="E20" s="4">
        <f t="shared" ref="E20" si="31">WEEKNUM(E21,2)</f>
        <v>34</v>
      </c>
      <c r="F20" s="4">
        <f t="shared" ref="F20" si="32">WEEKNUM(F21,2)</f>
        <v>33</v>
      </c>
      <c r="G20" s="4">
        <f t="shared" ref="G20" si="33">WEEKNUM(G21,2)</f>
        <v>33</v>
      </c>
      <c r="H20" s="4">
        <f t="shared" ref="H20" si="34">WEEKNUM(H21,2)</f>
        <v>33</v>
      </c>
      <c r="I20" s="4">
        <f t="shared" ref="I20" si="35">WEEKNUM(I21,2)</f>
        <v>34</v>
      </c>
    </row>
    <row r="21" spans="1:9" x14ac:dyDescent="0.25">
      <c r="A21" s="11" t="s">
        <v>0</v>
      </c>
      <c r="B21" s="2">
        <v>45885</v>
      </c>
      <c r="C21" s="3">
        <f>DATE(YEAR(B21)+1,MONTH(B21),DAY(B21))</f>
        <v>46250</v>
      </c>
      <c r="D21" s="3">
        <f t="shared" si="2"/>
        <v>46615</v>
      </c>
      <c r="E21" s="3">
        <f t="shared" si="2"/>
        <v>46981</v>
      </c>
      <c r="F21" s="3">
        <f t="shared" si="2"/>
        <v>47346</v>
      </c>
      <c r="G21" s="3">
        <f t="shared" si="2"/>
        <v>47711</v>
      </c>
      <c r="H21" s="3">
        <f t="shared" si="2"/>
        <v>48076</v>
      </c>
      <c r="I21" s="3">
        <f t="shared" si="2"/>
        <v>48442</v>
      </c>
    </row>
    <row r="22" spans="1:9" x14ac:dyDescent="0.25"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t="s">
        <v>2</v>
      </c>
      <c r="B23" s="4" t="str">
        <f t="shared" ref="B23:I23" si="36">TEXT(B25,"TTTT")</f>
        <v>Samstag</v>
      </c>
      <c r="C23" s="4" t="str">
        <f t="shared" si="36"/>
        <v>Sonntag</v>
      </c>
      <c r="D23" s="4" t="str">
        <f t="shared" si="36"/>
        <v>Montag</v>
      </c>
      <c r="E23" s="4" t="str">
        <f t="shared" si="36"/>
        <v>Mittwoch</v>
      </c>
      <c r="F23" s="4" t="str">
        <f t="shared" si="36"/>
        <v>Donnerstag</v>
      </c>
      <c r="G23" s="4" t="str">
        <f t="shared" si="36"/>
        <v>Freitag</v>
      </c>
      <c r="H23" s="4" t="str">
        <f t="shared" si="36"/>
        <v>Samstag</v>
      </c>
      <c r="I23" s="4" t="str">
        <f t="shared" si="36"/>
        <v>Montag</v>
      </c>
    </row>
    <row r="24" spans="1:9" x14ac:dyDescent="0.25">
      <c r="A24" t="s">
        <v>3</v>
      </c>
      <c r="B24" s="4">
        <f t="shared" ref="B24" si="37">WEEKNUM(B25,2)</f>
        <v>33</v>
      </c>
      <c r="C24" s="4">
        <f t="shared" ref="C24" si="38">WEEKNUM(C25,2)</f>
        <v>33</v>
      </c>
      <c r="D24" s="4">
        <f t="shared" ref="D24" si="39">WEEKNUM(D25,2)</f>
        <v>34</v>
      </c>
      <c r="E24" s="4">
        <f t="shared" ref="E24" si="40">WEEKNUM(E25,2)</f>
        <v>34</v>
      </c>
      <c r="F24" s="4">
        <f t="shared" ref="F24" si="41">WEEKNUM(F25,2)</f>
        <v>33</v>
      </c>
      <c r="G24" s="4">
        <f t="shared" ref="G24" si="42">WEEKNUM(G25,2)</f>
        <v>33</v>
      </c>
      <c r="H24" s="4">
        <f t="shared" ref="H24" si="43">WEEKNUM(H25,2)</f>
        <v>33</v>
      </c>
      <c r="I24" s="4">
        <f t="shared" ref="I24" si="44">WEEKNUM(I25,2)</f>
        <v>34</v>
      </c>
    </row>
    <row r="25" spans="1:9" x14ac:dyDescent="0.25">
      <c r="A25" s="11" t="s">
        <v>1</v>
      </c>
      <c r="B25" s="2">
        <v>45885</v>
      </c>
      <c r="C25" s="3">
        <f>DATE(YEAR(B25)+1,MONTH(B25),DAY(B25))</f>
        <v>46250</v>
      </c>
      <c r="D25" s="3">
        <f t="shared" si="2"/>
        <v>46615</v>
      </c>
      <c r="E25" s="3">
        <f t="shared" si="2"/>
        <v>46981</v>
      </c>
      <c r="F25" s="3">
        <f t="shared" si="2"/>
        <v>47346</v>
      </c>
      <c r="G25" s="3">
        <f t="shared" si="2"/>
        <v>47711</v>
      </c>
      <c r="H25" s="3">
        <f t="shared" si="2"/>
        <v>48076</v>
      </c>
      <c r="I25" s="3">
        <f t="shared" si="2"/>
        <v>48442</v>
      </c>
    </row>
    <row r="27" spans="1:9" x14ac:dyDescent="0.25">
      <c r="A27" t="s">
        <v>2</v>
      </c>
      <c r="B27" s="4" t="str">
        <f t="shared" ref="B27:I27" si="45">TEXT(B29,"TTTT")</f>
        <v>Samstag</v>
      </c>
      <c r="C27" s="4" t="str">
        <f t="shared" si="45"/>
        <v>Sonntag</v>
      </c>
      <c r="D27" s="4" t="str">
        <f t="shared" si="45"/>
        <v>Montag</v>
      </c>
      <c r="E27" s="4" t="str">
        <f t="shared" si="45"/>
        <v>Mittwoch</v>
      </c>
      <c r="F27" s="4" t="str">
        <f t="shared" si="45"/>
        <v>Donnerstag</v>
      </c>
      <c r="G27" s="4" t="str">
        <f t="shared" si="45"/>
        <v>Freitag</v>
      </c>
      <c r="H27" s="4" t="str">
        <f t="shared" si="45"/>
        <v>Samstag</v>
      </c>
      <c r="I27" s="4" t="str">
        <f t="shared" si="45"/>
        <v>Montag</v>
      </c>
    </row>
    <row r="28" spans="1:9" x14ac:dyDescent="0.25">
      <c r="A28" t="s">
        <v>3</v>
      </c>
      <c r="B28" s="4">
        <f t="shared" ref="B28" si="46">WEEKNUM(B29,2)</f>
        <v>33</v>
      </c>
      <c r="C28" s="4">
        <f t="shared" ref="C28" si="47">WEEKNUM(C29,2)</f>
        <v>33</v>
      </c>
      <c r="D28" s="4">
        <f t="shared" ref="D28" si="48">WEEKNUM(D29,2)</f>
        <v>34</v>
      </c>
      <c r="E28" s="4">
        <f t="shared" ref="E28" si="49">WEEKNUM(E29,2)</f>
        <v>34</v>
      </c>
      <c r="F28" s="4">
        <f t="shared" ref="F28" si="50">WEEKNUM(F29,2)</f>
        <v>33</v>
      </c>
      <c r="G28" s="4">
        <f t="shared" ref="G28" si="51">WEEKNUM(G29,2)</f>
        <v>33</v>
      </c>
      <c r="H28" s="4">
        <f t="shared" ref="H28" si="52">WEEKNUM(H29,2)</f>
        <v>33</v>
      </c>
      <c r="I28" s="4">
        <f t="shared" ref="I28" si="53">WEEKNUM(I29,2)</f>
        <v>34</v>
      </c>
    </row>
    <row r="29" spans="1:9" x14ac:dyDescent="0.25">
      <c r="A29" s="11" t="s">
        <v>4</v>
      </c>
      <c r="B29" s="2">
        <v>45885</v>
      </c>
      <c r="C29" s="3">
        <f>DATE(YEAR(B29)+1,MONTH(B29),DAY(B29))</f>
        <v>46250</v>
      </c>
      <c r="D29" s="3">
        <f t="shared" ref="D29:I29" si="54">DATE(YEAR(C29)+1,MONTH(C29),DAY(C29))</f>
        <v>46615</v>
      </c>
      <c r="E29" s="3">
        <f t="shared" si="54"/>
        <v>46981</v>
      </c>
      <c r="F29" s="3">
        <f t="shared" si="54"/>
        <v>47346</v>
      </c>
      <c r="G29" s="3">
        <f t="shared" si="54"/>
        <v>47711</v>
      </c>
      <c r="H29" s="3">
        <f t="shared" si="54"/>
        <v>48076</v>
      </c>
      <c r="I29" s="3">
        <f t="shared" si="54"/>
        <v>48442</v>
      </c>
    </row>
    <row r="31" spans="1:9" ht="18.75" x14ac:dyDescent="0.3">
      <c r="A31" s="6" t="s">
        <v>5</v>
      </c>
    </row>
  </sheetData>
  <sheetProtection algorithmName="SHA-512" hashValue="DYn4qgKkw+ZDlk+miD4aYgm0C8zPY47IwjSc5HxljIVr8yBE37LtX/O+P5VRsWhNc19T/l7TQXzUBi11yW+EOw==" saltValue="cWSbvtwEQYG1sv3Vk9L2v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FEEA-A8C4-4DF0-B711-EC4DC2D74CBE}">
  <dimension ref="A1:F18"/>
  <sheetViews>
    <sheetView workbookViewId="0">
      <selection activeCell="C8" sqref="C8"/>
    </sheetView>
  </sheetViews>
  <sheetFormatPr baseColWidth="10" defaultRowHeight="15" x14ac:dyDescent="0.25"/>
  <cols>
    <col min="1" max="1" width="16.28515625" customWidth="1"/>
    <col min="2" max="2" width="22.710937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48580</v>
      </c>
      <c r="D2" s="4">
        <f>WEEKNUM(C2,2)</f>
        <v>1</v>
      </c>
      <c r="E2" s="4" t="str">
        <f>TEXT(C2,"TTTT")</f>
        <v>Samstag</v>
      </c>
    </row>
    <row r="3" spans="1:6" x14ac:dyDescent="0.25">
      <c r="A3" t="s">
        <v>16</v>
      </c>
      <c r="B3" s="9" t="s">
        <v>12</v>
      </c>
      <c r="C3" s="7">
        <v>48585</v>
      </c>
      <c r="D3" s="4">
        <f t="shared" ref="D3:D18" si="0">WEEKNUM(C3,2)</f>
        <v>2</v>
      </c>
      <c r="E3" s="4" t="str">
        <f t="shared" ref="E3:E18" si="1">TEXT(C3,"TTTT")</f>
        <v>Donnerstag</v>
      </c>
    </row>
    <row r="4" spans="1:6" x14ac:dyDescent="0.25">
      <c r="A4" t="s">
        <v>19</v>
      </c>
      <c r="B4" s="8" t="s">
        <v>6</v>
      </c>
      <c r="C4" s="7">
        <f>C5-2</f>
        <v>48684</v>
      </c>
      <c r="D4" s="4">
        <f t="shared" si="0"/>
        <v>16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48686</v>
      </c>
      <c r="D5" s="4">
        <f t="shared" si="0"/>
        <v>16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48687</v>
      </c>
      <c r="D6" s="4">
        <f t="shared" si="0"/>
        <v>17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48700</v>
      </c>
      <c r="D7" s="4">
        <f t="shared" si="0"/>
        <v>18</v>
      </c>
      <c r="E7" s="4" t="str">
        <f t="shared" si="1"/>
        <v>Sonntag</v>
      </c>
    </row>
    <row r="8" spans="1:6" x14ac:dyDescent="0.25">
      <c r="A8" t="s">
        <v>19</v>
      </c>
      <c r="B8" s="8" t="s">
        <v>10</v>
      </c>
      <c r="C8" s="7">
        <f>C5+39</f>
        <v>48725</v>
      </c>
      <c r="D8" s="4">
        <f t="shared" si="0"/>
        <v>22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48735</v>
      </c>
      <c r="D9" s="4">
        <f t="shared" si="0"/>
        <v>23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48736</v>
      </c>
      <c r="D10" s="4">
        <f t="shared" si="0"/>
        <v>24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48746</v>
      </c>
      <c r="D11" s="4">
        <f t="shared" si="0"/>
        <v>25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48806</v>
      </c>
      <c r="D12" s="4">
        <f t="shared" si="0"/>
        <v>34</v>
      </c>
      <c r="E12" s="4" t="str">
        <f t="shared" si="1"/>
        <v>Montag</v>
      </c>
    </row>
    <row r="13" spans="1:6" x14ac:dyDescent="0.25">
      <c r="A13" t="s">
        <v>16</v>
      </c>
      <c r="B13" s="8" t="s">
        <v>15</v>
      </c>
      <c r="C13" s="7">
        <v>48878</v>
      </c>
      <c r="D13" s="4">
        <f t="shared" si="0"/>
        <v>44</v>
      </c>
      <c r="E13" s="4" t="str">
        <f t="shared" si="1"/>
        <v>Mittwoch</v>
      </c>
    </row>
    <row r="14" spans="1:6" x14ac:dyDescent="0.25">
      <c r="A14" t="s">
        <v>16</v>
      </c>
      <c r="B14" s="8" t="s">
        <v>20</v>
      </c>
      <c r="C14" s="7">
        <v>48884</v>
      </c>
      <c r="D14" s="4">
        <f>WEEKNUM(C14,2)</f>
        <v>45</v>
      </c>
      <c r="E14" s="4" t="str">
        <f t="shared" si="1"/>
        <v>Dienstag</v>
      </c>
    </row>
    <row r="15" spans="1:6" x14ac:dyDescent="0.25">
      <c r="A15" t="s">
        <v>16</v>
      </c>
      <c r="B15" s="8" t="s">
        <v>23</v>
      </c>
      <c r="C15" s="7">
        <v>48921</v>
      </c>
      <c r="D15" s="4">
        <f t="shared" si="0"/>
        <v>50</v>
      </c>
      <c r="E15" s="4" t="str">
        <f t="shared" si="1"/>
        <v>Donnerstag</v>
      </c>
    </row>
    <row r="16" spans="1:6" x14ac:dyDescent="0.25">
      <c r="A16" t="s">
        <v>16</v>
      </c>
      <c r="B16" s="8" t="s">
        <v>24</v>
      </c>
      <c r="C16" s="7">
        <v>48937</v>
      </c>
      <c r="D16" s="4">
        <f t="shared" si="0"/>
        <v>52</v>
      </c>
      <c r="E16" s="4" t="str">
        <f t="shared" si="1"/>
        <v>Samstag</v>
      </c>
      <c r="F16" t="s">
        <v>31</v>
      </c>
    </row>
    <row r="17" spans="1:5" x14ac:dyDescent="0.25">
      <c r="A17" t="s">
        <v>16</v>
      </c>
      <c r="B17" s="8" t="s">
        <v>22</v>
      </c>
      <c r="C17" s="7">
        <v>48938</v>
      </c>
      <c r="D17" s="4">
        <f t="shared" si="0"/>
        <v>52</v>
      </c>
      <c r="E17" s="4" t="str">
        <f t="shared" si="1"/>
        <v>Sonntag</v>
      </c>
    </row>
    <row r="18" spans="1:5" x14ac:dyDescent="0.25">
      <c r="A18" t="s">
        <v>16</v>
      </c>
      <c r="B18" s="8" t="s">
        <v>21</v>
      </c>
      <c r="C18" s="7">
        <v>48939</v>
      </c>
      <c r="D18" s="4">
        <f t="shared" si="0"/>
        <v>53</v>
      </c>
      <c r="E18" s="4" t="str">
        <f t="shared" si="1"/>
        <v>Montag</v>
      </c>
    </row>
  </sheetData>
  <conditionalFormatting sqref="E2:E18">
    <cfRule type="expression" dxfId="5" priority="3">
      <formula>WEEKDAY($A2,2)&gt;=6</formula>
    </cfRule>
  </conditionalFormatting>
  <conditionalFormatting sqref="E2:E18">
    <cfRule type="expression" dxfId="4" priority="2">
      <formula>WEEKDAY($C2,2)&gt;=6</formula>
    </cfRule>
  </conditionalFormatting>
  <conditionalFormatting sqref="E2:E18">
    <cfRule type="expression" dxfId="3" priority="1">
      <formula>WEEKDAY($C2,2)&gt;=6</formula>
    </cfRule>
  </conditionalFormatting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C4F2-5F64-4621-A165-B540A0C512F5}">
  <dimension ref="A1:F18"/>
  <sheetViews>
    <sheetView workbookViewId="0">
      <selection activeCell="C19" sqref="C19"/>
    </sheetView>
  </sheetViews>
  <sheetFormatPr baseColWidth="10" defaultRowHeight="15" x14ac:dyDescent="0.25"/>
  <cols>
    <col min="1" max="1" width="13.28515625" customWidth="1"/>
    <col min="2" max="2" width="2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48945</v>
      </c>
      <c r="D2" s="4">
        <f>WEEKNUM(C2,2)</f>
        <v>1</v>
      </c>
      <c r="E2" s="4" t="str">
        <f>TEXT(C2,"TTTT")</f>
        <v>Sonntag</v>
      </c>
    </row>
    <row r="3" spans="1:6" x14ac:dyDescent="0.25">
      <c r="A3" t="s">
        <v>16</v>
      </c>
      <c r="B3" s="9" t="s">
        <v>12</v>
      </c>
      <c r="C3" s="7">
        <v>48950</v>
      </c>
      <c r="D3" s="4">
        <f t="shared" ref="D3:D18" si="0">WEEKNUM(C3,2)</f>
        <v>2</v>
      </c>
      <c r="E3" s="4" t="str">
        <f t="shared" ref="E3:E18" si="1">TEXT(C3,"TTTT")</f>
        <v>Freitag</v>
      </c>
    </row>
    <row r="4" spans="1:6" x14ac:dyDescent="0.25">
      <c r="A4" t="s">
        <v>19</v>
      </c>
      <c r="B4" s="8" t="s">
        <v>6</v>
      </c>
      <c r="C4" s="7">
        <f>C5-2</f>
        <v>49041</v>
      </c>
      <c r="D4" s="4">
        <f t="shared" si="0"/>
        <v>15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49043</v>
      </c>
      <c r="D5" s="4">
        <f t="shared" si="0"/>
        <v>15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49044</v>
      </c>
      <c r="D6" s="4">
        <f t="shared" si="0"/>
        <v>16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49065</v>
      </c>
      <c r="D7" s="4">
        <f t="shared" si="0"/>
        <v>19</v>
      </c>
      <c r="E7" s="4" t="str">
        <f t="shared" si="1"/>
        <v>Montag</v>
      </c>
    </row>
    <row r="8" spans="1:6" x14ac:dyDescent="0.25">
      <c r="A8" t="s">
        <v>19</v>
      </c>
      <c r="B8" s="8" t="s">
        <v>10</v>
      </c>
      <c r="C8" s="7">
        <f>C5+39</f>
        <v>49082</v>
      </c>
      <c r="D8" s="4">
        <f t="shared" si="0"/>
        <v>21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49092</v>
      </c>
      <c r="D9" s="4">
        <f t="shared" si="0"/>
        <v>22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49093</v>
      </c>
      <c r="D10" s="4">
        <f t="shared" si="0"/>
        <v>23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49103</v>
      </c>
      <c r="D11" s="4">
        <f t="shared" si="0"/>
        <v>24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49171</v>
      </c>
      <c r="D12" s="4">
        <f t="shared" si="0"/>
        <v>34</v>
      </c>
      <c r="E12" s="4" t="str">
        <f t="shared" si="1"/>
        <v>Dienstag</v>
      </c>
    </row>
    <row r="13" spans="1:6" x14ac:dyDescent="0.25">
      <c r="A13" t="s">
        <v>16</v>
      </c>
      <c r="B13" s="8" t="s">
        <v>15</v>
      </c>
      <c r="C13" s="7">
        <v>49243</v>
      </c>
      <c r="D13" s="4">
        <f t="shared" si="0"/>
        <v>44</v>
      </c>
      <c r="E13" s="4" t="str">
        <f t="shared" si="1"/>
        <v>Donnerstag</v>
      </c>
    </row>
    <row r="14" spans="1:6" x14ac:dyDescent="0.25">
      <c r="A14" t="s">
        <v>16</v>
      </c>
      <c r="B14" s="8" t="s">
        <v>20</v>
      </c>
      <c r="C14" s="7">
        <v>49249</v>
      </c>
      <c r="D14" s="4">
        <f>WEEKNUM(C14,2)</f>
        <v>45</v>
      </c>
      <c r="E14" s="4" t="str">
        <f t="shared" si="1"/>
        <v>Mittwoch</v>
      </c>
    </row>
    <row r="15" spans="1:6" x14ac:dyDescent="0.25">
      <c r="A15" t="s">
        <v>16</v>
      </c>
      <c r="B15" s="8" t="s">
        <v>23</v>
      </c>
      <c r="C15" s="7">
        <v>49286</v>
      </c>
      <c r="D15" s="4">
        <f t="shared" si="0"/>
        <v>50</v>
      </c>
      <c r="E15" s="4" t="str">
        <f t="shared" si="1"/>
        <v>Freitag</v>
      </c>
    </row>
    <row r="16" spans="1:6" x14ac:dyDescent="0.25">
      <c r="A16" t="s">
        <v>16</v>
      </c>
      <c r="B16" s="8" t="s">
        <v>24</v>
      </c>
      <c r="C16" s="7">
        <v>49302</v>
      </c>
      <c r="D16" s="4">
        <f t="shared" si="0"/>
        <v>52</v>
      </c>
      <c r="E16" s="4" t="str">
        <f t="shared" si="1"/>
        <v>Sonntag</v>
      </c>
      <c r="F16" t="s">
        <v>31</v>
      </c>
    </row>
    <row r="17" spans="1:5" x14ac:dyDescent="0.25">
      <c r="A17" t="s">
        <v>16</v>
      </c>
      <c r="B17" s="8" t="s">
        <v>22</v>
      </c>
      <c r="C17" s="7">
        <v>49303</v>
      </c>
      <c r="D17" s="4">
        <f t="shared" si="0"/>
        <v>53</v>
      </c>
      <c r="E17" s="4" t="str">
        <f t="shared" si="1"/>
        <v>Montag</v>
      </c>
    </row>
    <row r="18" spans="1:5" x14ac:dyDescent="0.25">
      <c r="A18" t="s">
        <v>16</v>
      </c>
      <c r="B18" s="8" t="s">
        <v>21</v>
      </c>
      <c r="C18" s="7">
        <v>49304</v>
      </c>
      <c r="D18" s="4">
        <f t="shared" si="0"/>
        <v>53</v>
      </c>
      <c r="E18" s="4" t="str">
        <f t="shared" si="1"/>
        <v>Dienstag</v>
      </c>
    </row>
  </sheetData>
  <conditionalFormatting sqref="E2:E18">
    <cfRule type="expression" dxfId="2" priority="3">
      <formula>WEEKDAY($A2,2)&gt;=6</formula>
    </cfRule>
  </conditionalFormatting>
  <conditionalFormatting sqref="E2:E18">
    <cfRule type="expression" dxfId="1" priority="2">
      <formula>WEEKDAY($C2,2)&gt;=6</formula>
    </cfRule>
  </conditionalFormatting>
  <conditionalFormatting sqref="E2:E18">
    <cfRule type="expression" dxfId="0" priority="1">
      <formula>WEEKDAY($C2,2)&gt;=6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E3C5-D813-4E74-BE03-F79C6CBE724D}">
  <dimension ref="A1:F18"/>
  <sheetViews>
    <sheetView workbookViewId="0">
      <selection activeCell="B1" sqref="B1:B1048576"/>
    </sheetView>
  </sheetViews>
  <sheetFormatPr baseColWidth="10" defaultRowHeight="15" x14ac:dyDescent="0.25"/>
  <cols>
    <col min="2" max="2" width="23.140625" bestFit="1" customWidth="1"/>
    <col min="4" max="4" width="7" customWidth="1"/>
    <col min="5" max="5" width="12.4257812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45658</v>
      </c>
      <c r="D2">
        <f>WEEKNUM(C2,2)</f>
        <v>1</v>
      </c>
      <c r="E2" s="4" t="str">
        <f>TEXT(C2,"TTTT")</f>
        <v>Mittwoch</v>
      </c>
    </row>
    <row r="3" spans="1:6" x14ac:dyDescent="0.25">
      <c r="A3" t="s">
        <v>16</v>
      </c>
      <c r="B3" s="9" t="s">
        <v>12</v>
      </c>
      <c r="C3" s="7">
        <v>45663</v>
      </c>
      <c r="D3">
        <f t="shared" ref="D3:D18" si="0">WEEKNUM(C3,2)</f>
        <v>2</v>
      </c>
      <c r="E3" s="4" t="str">
        <f t="shared" ref="E3:E18" si="1">TEXT(C3,"TTTT")</f>
        <v>Montag</v>
      </c>
    </row>
    <row r="4" spans="1:6" x14ac:dyDescent="0.25">
      <c r="A4" t="s">
        <v>19</v>
      </c>
      <c r="B4" s="8" t="s">
        <v>6</v>
      </c>
      <c r="C4" s="7">
        <f>C5-2</f>
        <v>45765</v>
      </c>
      <c r="D4">
        <f t="shared" si="0"/>
        <v>16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45767</v>
      </c>
      <c r="D5">
        <f t="shared" si="0"/>
        <v>16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45768</v>
      </c>
      <c r="D6">
        <f t="shared" si="0"/>
        <v>17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45778</v>
      </c>
      <c r="D7">
        <f t="shared" si="0"/>
        <v>18</v>
      </c>
      <c r="E7" s="4" t="str">
        <f t="shared" si="1"/>
        <v>Donnerstag</v>
      </c>
    </row>
    <row r="8" spans="1:6" x14ac:dyDescent="0.25">
      <c r="A8" t="s">
        <v>19</v>
      </c>
      <c r="B8" s="8" t="s">
        <v>10</v>
      </c>
      <c r="C8" s="7">
        <f>C5+39</f>
        <v>45806</v>
      </c>
      <c r="D8">
        <f t="shared" si="0"/>
        <v>22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45816</v>
      </c>
      <c r="D9">
        <f t="shared" si="0"/>
        <v>23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45817</v>
      </c>
      <c r="D10">
        <f t="shared" si="0"/>
        <v>24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45827</v>
      </c>
      <c r="D11">
        <f t="shared" si="0"/>
        <v>25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45884</v>
      </c>
      <c r="D12">
        <f t="shared" si="0"/>
        <v>33</v>
      </c>
      <c r="E12" s="4" t="str">
        <f t="shared" si="1"/>
        <v>Freitag</v>
      </c>
    </row>
    <row r="13" spans="1:6" x14ac:dyDescent="0.25">
      <c r="A13" t="s">
        <v>16</v>
      </c>
      <c r="B13" s="8" t="s">
        <v>15</v>
      </c>
      <c r="C13" s="7">
        <v>45956</v>
      </c>
      <c r="D13">
        <f t="shared" si="0"/>
        <v>43</v>
      </c>
      <c r="E13" s="4" t="str">
        <f t="shared" si="1"/>
        <v>Sonntag</v>
      </c>
    </row>
    <row r="14" spans="1:6" x14ac:dyDescent="0.25">
      <c r="A14" t="s">
        <v>16</v>
      </c>
      <c r="B14" s="8" t="s">
        <v>20</v>
      </c>
      <c r="C14" s="7">
        <v>45962</v>
      </c>
      <c r="D14">
        <f>WEEKNUM(C14,2)</f>
        <v>44</v>
      </c>
      <c r="E14" s="4" t="str">
        <f>TEXT(C14,"TTTT")</f>
        <v>Samstag</v>
      </c>
    </row>
    <row r="15" spans="1:6" x14ac:dyDescent="0.25">
      <c r="A15" t="s">
        <v>16</v>
      </c>
      <c r="B15" s="8" t="s">
        <v>23</v>
      </c>
      <c r="C15" s="7">
        <v>45999</v>
      </c>
      <c r="D15">
        <f t="shared" si="0"/>
        <v>50</v>
      </c>
      <c r="E15" s="4" t="str">
        <f t="shared" si="1"/>
        <v>Montag</v>
      </c>
    </row>
    <row r="16" spans="1:6" x14ac:dyDescent="0.25">
      <c r="A16" t="s">
        <v>16</v>
      </c>
      <c r="B16" s="8" t="s">
        <v>24</v>
      </c>
      <c r="C16" s="7">
        <v>46015</v>
      </c>
      <c r="D16">
        <f t="shared" si="0"/>
        <v>52</v>
      </c>
      <c r="E16" s="4" t="str">
        <f t="shared" si="1"/>
        <v>Mittwoch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46016</v>
      </c>
      <c r="D17">
        <f t="shared" si="0"/>
        <v>52</v>
      </c>
      <c r="E17" s="4" t="str">
        <f t="shared" si="1"/>
        <v>Donnerstag</v>
      </c>
    </row>
    <row r="18" spans="1:5" x14ac:dyDescent="0.25">
      <c r="A18" t="s">
        <v>16</v>
      </c>
      <c r="B18" s="8" t="s">
        <v>21</v>
      </c>
      <c r="C18" s="7">
        <v>46017</v>
      </c>
      <c r="D18">
        <f t="shared" si="0"/>
        <v>52</v>
      </c>
      <c r="E18" s="4" t="str">
        <f t="shared" si="1"/>
        <v>Freitag</v>
      </c>
    </row>
  </sheetData>
  <sheetProtection algorithmName="SHA-512" hashValue="RcyvirMEY6C3M1WKJP5mAv7owKCFQAbOl/BBP/glQXnBm6QfpZpCyPQmSx6eqxpyE3pHP+M1+h7rZMMsvveHlQ==" saltValue="KGj+WY+ToOac6aYj7dwgiA==" spinCount="100000" sheet="1" objects="1" scenarios="1"/>
  <conditionalFormatting sqref="E2">
    <cfRule type="expression" dxfId="19" priority="2">
      <formula>WEEKDAY($C2,2)&gt;=6</formula>
    </cfRule>
  </conditionalFormatting>
  <conditionalFormatting sqref="E3:E18">
    <cfRule type="expression" dxfId="18" priority="1">
      <formula>WEEKDAY($C3,2)&gt;=6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7B6D-1842-41C6-A702-BF1B624AB5D2}">
  <dimension ref="A1:F18"/>
  <sheetViews>
    <sheetView workbookViewId="0">
      <selection activeCell="F21" sqref="F21"/>
    </sheetView>
  </sheetViews>
  <sheetFormatPr baseColWidth="10" defaultRowHeight="15" x14ac:dyDescent="0.25"/>
  <cols>
    <col min="2" max="2" width="19.85546875" bestFit="1" customWidth="1"/>
    <col min="4" max="4" width="7.14062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46023</v>
      </c>
      <c r="D2" s="4">
        <f>WEEKNUM(C2,2)</f>
        <v>1</v>
      </c>
      <c r="E2" s="4" t="str">
        <f>TEXT(C2,"TTTT")</f>
        <v>Donnerstag</v>
      </c>
    </row>
    <row r="3" spans="1:6" x14ac:dyDescent="0.25">
      <c r="A3" t="s">
        <v>16</v>
      </c>
      <c r="B3" s="9" t="s">
        <v>12</v>
      </c>
      <c r="C3" s="7">
        <v>46028</v>
      </c>
      <c r="D3" s="4">
        <f t="shared" ref="D3:D18" si="0">WEEKNUM(C3,2)</f>
        <v>2</v>
      </c>
      <c r="E3" s="4" t="str">
        <f t="shared" ref="E3:E18" si="1">TEXT(C3,"TTTT")</f>
        <v>Dienstag</v>
      </c>
    </row>
    <row r="4" spans="1:6" x14ac:dyDescent="0.25">
      <c r="A4" t="s">
        <v>19</v>
      </c>
      <c r="B4" s="8" t="s">
        <v>6</v>
      </c>
      <c r="C4" s="7">
        <f>C5-2</f>
        <v>46115</v>
      </c>
      <c r="D4" s="4">
        <f t="shared" si="0"/>
        <v>14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46117</v>
      </c>
      <c r="D5" s="4">
        <f t="shared" si="0"/>
        <v>14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46118</v>
      </c>
      <c r="D6" s="4">
        <f t="shared" si="0"/>
        <v>15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46143</v>
      </c>
      <c r="D7" s="4">
        <f t="shared" si="0"/>
        <v>18</v>
      </c>
      <c r="E7" s="4" t="str">
        <f t="shared" si="1"/>
        <v>Freitag</v>
      </c>
    </row>
    <row r="8" spans="1:6" x14ac:dyDescent="0.25">
      <c r="A8" t="s">
        <v>19</v>
      </c>
      <c r="B8" s="8" t="s">
        <v>10</v>
      </c>
      <c r="C8" s="7">
        <f>C5+39</f>
        <v>46156</v>
      </c>
      <c r="D8" s="4">
        <f t="shared" si="0"/>
        <v>20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46166</v>
      </c>
      <c r="D9" s="4">
        <f t="shared" si="0"/>
        <v>21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46167</v>
      </c>
      <c r="D10" s="4">
        <f t="shared" si="0"/>
        <v>22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46177</v>
      </c>
      <c r="D11" s="4">
        <f t="shared" si="0"/>
        <v>23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46249</v>
      </c>
      <c r="D12" s="4">
        <f t="shared" si="0"/>
        <v>33</v>
      </c>
      <c r="E12" s="4" t="str">
        <f t="shared" si="1"/>
        <v>Samstag</v>
      </c>
    </row>
    <row r="13" spans="1:6" x14ac:dyDescent="0.25">
      <c r="A13" t="s">
        <v>16</v>
      </c>
      <c r="B13" s="8" t="s">
        <v>15</v>
      </c>
      <c r="C13" s="7">
        <v>46321</v>
      </c>
      <c r="D13" s="4">
        <f t="shared" si="0"/>
        <v>44</v>
      </c>
      <c r="E13" s="4" t="str">
        <f t="shared" si="1"/>
        <v>Montag</v>
      </c>
    </row>
    <row r="14" spans="1:6" x14ac:dyDescent="0.25">
      <c r="A14" t="s">
        <v>16</v>
      </c>
      <c r="B14" s="8" t="s">
        <v>20</v>
      </c>
      <c r="C14" s="7">
        <v>46327</v>
      </c>
      <c r="D14" s="4">
        <f>WEEKNUM(C14,2)</f>
        <v>44</v>
      </c>
      <c r="E14" s="4" t="str">
        <f>TEXT(C14,"TTTT")</f>
        <v>Sonntag</v>
      </c>
    </row>
    <row r="15" spans="1:6" x14ac:dyDescent="0.25">
      <c r="A15" t="s">
        <v>16</v>
      </c>
      <c r="B15" s="8" t="s">
        <v>23</v>
      </c>
      <c r="C15" s="7">
        <v>46364</v>
      </c>
      <c r="D15" s="4">
        <f>WEEKNUM(C15,2)</f>
        <v>50</v>
      </c>
      <c r="E15" s="4" t="str">
        <f>TEXT(C15,"TTTT")</f>
        <v>Dienstag</v>
      </c>
    </row>
    <row r="16" spans="1:6" x14ac:dyDescent="0.25">
      <c r="A16" t="s">
        <v>16</v>
      </c>
      <c r="B16" s="8" t="s">
        <v>24</v>
      </c>
      <c r="C16" s="7">
        <v>46380</v>
      </c>
      <c r="D16" s="4">
        <f t="shared" ref="D16" si="2">WEEKNUM(C16,2)</f>
        <v>52</v>
      </c>
      <c r="E16" s="4" t="str">
        <f t="shared" ref="E16" si="3">TEXT(C16,"TTTT")</f>
        <v>Donnerstag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46381</v>
      </c>
      <c r="D17" s="4">
        <f t="shared" si="0"/>
        <v>52</v>
      </c>
      <c r="E17" s="4" t="str">
        <f t="shared" si="1"/>
        <v>Freitag</v>
      </c>
    </row>
    <row r="18" spans="1:5" x14ac:dyDescent="0.25">
      <c r="A18" t="s">
        <v>16</v>
      </c>
      <c r="B18" s="8" t="s">
        <v>21</v>
      </c>
      <c r="C18" s="7">
        <v>46382</v>
      </c>
      <c r="D18" s="4">
        <f t="shared" si="0"/>
        <v>52</v>
      </c>
      <c r="E18" s="4" t="str">
        <f t="shared" si="1"/>
        <v>Samstag</v>
      </c>
    </row>
  </sheetData>
  <sheetProtection algorithmName="SHA-512" hashValue="8iTgOeOZi7KS72ucwEOH7PVZYPDf42Voh5KOJHvEmRHC7KXtPsZkN8deODlwn7B9V24B4N+gqYHI+CnFSQyLhQ==" saltValue="XL1kYhlFp1dhC6JSgflYtw==" spinCount="100000" sheet="1" objects="1" scenarios="1"/>
  <conditionalFormatting sqref="E2">
    <cfRule type="expression" dxfId="17" priority="2">
      <formula>WEEKDAY($C2,2)&gt;=6</formula>
    </cfRule>
  </conditionalFormatting>
  <conditionalFormatting sqref="E3:E18">
    <cfRule type="expression" dxfId="16" priority="1">
      <formula>WEEKDAY($C3,2)&gt;=6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C47B-8082-42BF-84FD-2132E31F59DA}">
  <dimension ref="A1:F18"/>
  <sheetViews>
    <sheetView workbookViewId="0">
      <selection activeCell="H7" sqref="H7"/>
    </sheetView>
  </sheetViews>
  <sheetFormatPr baseColWidth="10" defaultRowHeight="15" x14ac:dyDescent="0.25"/>
  <cols>
    <col min="2" max="2" width="19.85546875" bestFit="1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46388</v>
      </c>
      <c r="D2" s="4">
        <f>WEEKNUM(C2,2)</f>
        <v>1</v>
      </c>
      <c r="E2" s="4" t="str">
        <f>TEXT(C2,"TTTT")</f>
        <v>Freitag</v>
      </c>
    </row>
    <row r="3" spans="1:6" x14ac:dyDescent="0.25">
      <c r="A3" t="s">
        <v>16</v>
      </c>
      <c r="B3" s="9" t="s">
        <v>12</v>
      </c>
      <c r="C3" s="7">
        <v>46393</v>
      </c>
      <c r="D3" s="4">
        <f t="shared" ref="D3:D18" si="0">WEEKNUM(C3,2)</f>
        <v>2</v>
      </c>
      <c r="E3" s="4" t="str">
        <f t="shared" ref="E3:E18" si="1">TEXT(C3,"TTTT")</f>
        <v>Mittwoch</v>
      </c>
    </row>
    <row r="4" spans="1:6" x14ac:dyDescent="0.25">
      <c r="A4" t="s">
        <v>19</v>
      </c>
      <c r="B4" s="8" t="s">
        <v>6</v>
      </c>
      <c r="C4" s="7">
        <f>C5-2</f>
        <v>46472</v>
      </c>
      <c r="D4" s="4">
        <f t="shared" si="0"/>
        <v>13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46474</v>
      </c>
      <c r="D5" s="4">
        <f t="shared" si="0"/>
        <v>13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46475</v>
      </c>
      <c r="D6" s="4">
        <f t="shared" si="0"/>
        <v>14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46508</v>
      </c>
      <c r="D7" s="4">
        <f t="shared" si="0"/>
        <v>18</v>
      </c>
      <c r="E7" s="4" t="str">
        <f t="shared" si="1"/>
        <v>Samstag</v>
      </c>
    </row>
    <row r="8" spans="1:6" x14ac:dyDescent="0.25">
      <c r="A8" t="s">
        <v>19</v>
      </c>
      <c r="B8" s="8" t="s">
        <v>10</v>
      </c>
      <c r="C8" s="7">
        <f>C5+39</f>
        <v>46513</v>
      </c>
      <c r="D8" s="4">
        <f t="shared" si="0"/>
        <v>19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46523</v>
      </c>
      <c r="D9" s="4">
        <f t="shared" si="0"/>
        <v>20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46524</v>
      </c>
      <c r="D10" s="4">
        <f t="shared" si="0"/>
        <v>21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46534</v>
      </c>
      <c r="D11" s="4">
        <f t="shared" si="0"/>
        <v>22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46614</v>
      </c>
      <c r="D12" s="4">
        <f t="shared" si="0"/>
        <v>33</v>
      </c>
      <c r="E12" s="4" t="str">
        <f t="shared" si="1"/>
        <v>Sonntag</v>
      </c>
    </row>
    <row r="13" spans="1:6" x14ac:dyDescent="0.25">
      <c r="A13" t="s">
        <v>16</v>
      </c>
      <c r="B13" s="8" t="s">
        <v>15</v>
      </c>
      <c r="C13" s="7">
        <v>46686</v>
      </c>
      <c r="D13" s="4">
        <f t="shared" si="0"/>
        <v>44</v>
      </c>
      <c r="E13" s="4" t="str">
        <f t="shared" si="1"/>
        <v>Dienstag</v>
      </c>
    </row>
    <row r="14" spans="1:6" x14ac:dyDescent="0.25">
      <c r="A14" t="s">
        <v>16</v>
      </c>
      <c r="B14" s="8" t="s">
        <v>20</v>
      </c>
      <c r="C14" s="7">
        <v>46692</v>
      </c>
      <c r="D14" s="4">
        <f>WEEKNUM(C14,2)</f>
        <v>45</v>
      </c>
      <c r="E14" s="4" t="str">
        <f>TEXT(C14,"TTTT")</f>
        <v>Montag</v>
      </c>
    </row>
    <row r="15" spans="1:6" x14ac:dyDescent="0.25">
      <c r="A15" t="s">
        <v>16</v>
      </c>
      <c r="B15" s="8" t="s">
        <v>23</v>
      </c>
      <c r="C15" s="7">
        <v>46729</v>
      </c>
      <c r="D15" s="4">
        <f>WEEKNUM(C15,2)</f>
        <v>50</v>
      </c>
      <c r="E15" s="4" t="str">
        <f>TEXT(C15,"TTTT")</f>
        <v>Mittwoch</v>
      </c>
    </row>
    <row r="16" spans="1:6" x14ac:dyDescent="0.25">
      <c r="A16" t="s">
        <v>16</v>
      </c>
      <c r="B16" s="8" t="s">
        <v>24</v>
      </c>
      <c r="C16" s="7">
        <v>46015</v>
      </c>
      <c r="D16" s="4">
        <f t="shared" ref="D16" si="2">WEEKNUM(C16,2)</f>
        <v>52</v>
      </c>
      <c r="E16" s="4" t="str">
        <f t="shared" ref="E16" si="3">TEXT(C16,"TTTT")</f>
        <v>Mittwoch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46746</v>
      </c>
      <c r="D17" s="4">
        <f t="shared" si="0"/>
        <v>52</v>
      </c>
      <c r="E17" s="4" t="str">
        <f t="shared" si="1"/>
        <v>Samstag</v>
      </c>
    </row>
    <row r="18" spans="1:5" x14ac:dyDescent="0.25">
      <c r="A18" t="s">
        <v>16</v>
      </c>
      <c r="B18" s="8" t="s">
        <v>21</v>
      </c>
      <c r="C18" s="7">
        <v>46747</v>
      </c>
      <c r="D18" s="4">
        <f t="shared" si="0"/>
        <v>52</v>
      </c>
      <c r="E18" s="4" t="str">
        <f t="shared" si="1"/>
        <v>Sonntag</v>
      </c>
    </row>
  </sheetData>
  <sheetProtection algorithmName="SHA-512" hashValue="ooMo94lQBwSey8/N2NBnyPPyPa8PwmyjKH2FQMuku+i3SyRNTz1VuDbvl8G6ODOHx56ziJn7+aa8mIM8of0A3Q==" saltValue="NBnP66WKlScpKDwb/J2lyw==" spinCount="100000" sheet="1" objects="1" scenarios="1"/>
  <conditionalFormatting sqref="E2:E18">
    <cfRule type="expression" dxfId="15" priority="1">
      <formula>WEEKDAY($C2,2)&gt;=6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A931-FE18-457A-B27D-257C8FABEF8C}">
  <dimension ref="A1:F18"/>
  <sheetViews>
    <sheetView workbookViewId="0">
      <selection activeCell="L15" sqref="L15"/>
    </sheetView>
  </sheetViews>
  <sheetFormatPr baseColWidth="10" defaultRowHeight="15" x14ac:dyDescent="0.25"/>
  <cols>
    <col min="1" max="1" width="11.5703125" bestFit="1" customWidth="1"/>
    <col min="2" max="2" width="20.85546875" customWidth="1"/>
    <col min="4" max="4" width="9.4257812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46753</v>
      </c>
      <c r="D2" s="4">
        <f>WEEKNUM(C2,2)</f>
        <v>1</v>
      </c>
      <c r="E2" s="4" t="str">
        <f>TEXT(C2,"TTTT")</f>
        <v>Samstag</v>
      </c>
    </row>
    <row r="3" spans="1:6" x14ac:dyDescent="0.25">
      <c r="A3" t="s">
        <v>16</v>
      </c>
      <c r="B3" s="9" t="s">
        <v>12</v>
      </c>
      <c r="C3" s="7">
        <v>46758</v>
      </c>
      <c r="D3" s="4">
        <f t="shared" ref="D3:D18" si="0">WEEKNUM(C3,2)</f>
        <v>2</v>
      </c>
      <c r="E3" s="4" t="str">
        <f t="shared" ref="E3:E18" si="1">TEXT(C3,"TTTT")</f>
        <v>Donnerstag</v>
      </c>
    </row>
    <row r="4" spans="1:6" x14ac:dyDescent="0.25">
      <c r="A4" t="s">
        <v>19</v>
      </c>
      <c r="B4" s="8" t="s">
        <v>6</v>
      </c>
      <c r="C4" s="7">
        <f>C5-2</f>
        <v>46857</v>
      </c>
      <c r="D4" s="4">
        <f t="shared" si="0"/>
        <v>16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46859</v>
      </c>
      <c r="D5" s="4">
        <f t="shared" si="0"/>
        <v>16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46860</v>
      </c>
      <c r="D6" s="4">
        <f t="shared" si="0"/>
        <v>17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46874</v>
      </c>
      <c r="D7" s="4">
        <f t="shared" si="0"/>
        <v>19</v>
      </c>
      <c r="E7" s="4" t="str">
        <f t="shared" si="1"/>
        <v>Montag</v>
      </c>
    </row>
    <row r="8" spans="1:6" x14ac:dyDescent="0.25">
      <c r="A8" t="s">
        <v>19</v>
      </c>
      <c r="B8" s="8" t="s">
        <v>10</v>
      </c>
      <c r="C8" s="7">
        <f>C5+39</f>
        <v>46898</v>
      </c>
      <c r="D8" s="4">
        <f t="shared" si="0"/>
        <v>22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46908</v>
      </c>
      <c r="D9" s="4">
        <f t="shared" si="0"/>
        <v>23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46909</v>
      </c>
      <c r="D10" s="4">
        <f t="shared" si="0"/>
        <v>24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46919</v>
      </c>
      <c r="D11" s="4">
        <f t="shared" si="0"/>
        <v>25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46980</v>
      </c>
      <c r="D12" s="4">
        <f t="shared" si="0"/>
        <v>34</v>
      </c>
      <c r="E12" s="4" t="str">
        <f t="shared" si="1"/>
        <v>Dienstag</v>
      </c>
    </row>
    <row r="13" spans="1:6" x14ac:dyDescent="0.25">
      <c r="A13" t="s">
        <v>16</v>
      </c>
      <c r="B13" s="8" t="s">
        <v>15</v>
      </c>
      <c r="C13" s="7">
        <v>47052</v>
      </c>
      <c r="D13" s="4">
        <f t="shared" si="0"/>
        <v>44</v>
      </c>
      <c r="E13" s="4" t="str">
        <f t="shared" si="1"/>
        <v>Donnerstag</v>
      </c>
    </row>
    <row r="14" spans="1:6" x14ac:dyDescent="0.25">
      <c r="A14" t="s">
        <v>16</v>
      </c>
      <c r="B14" s="8" t="s">
        <v>20</v>
      </c>
      <c r="C14" s="7">
        <v>47058</v>
      </c>
      <c r="D14" s="4">
        <f>WEEKNUM(C14,2)</f>
        <v>45</v>
      </c>
      <c r="E14" s="4" t="str">
        <f t="shared" si="1"/>
        <v>Mittwoch</v>
      </c>
    </row>
    <row r="15" spans="1:6" x14ac:dyDescent="0.25">
      <c r="A15" t="s">
        <v>16</v>
      </c>
      <c r="B15" s="8" t="s">
        <v>23</v>
      </c>
      <c r="C15" s="7">
        <v>47095</v>
      </c>
      <c r="D15" s="4">
        <f>WEEKNUM(C15,2)</f>
        <v>50</v>
      </c>
      <c r="E15" s="4" t="str">
        <f t="shared" si="1"/>
        <v>Freitag</v>
      </c>
    </row>
    <row r="16" spans="1:6" x14ac:dyDescent="0.25">
      <c r="A16" t="s">
        <v>16</v>
      </c>
      <c r="B16" s="8" t="s">
        <v>24</v>
      </c>
      <c r="C16" s="7">
        <v>46015</v>
      </c>
      <c r="D16" s="4">
        <f t="shared" ref="D16" si="2">WEEKNUM(C16,2)</f>
        <v>52</v>
      </c>
      <c r="E16" s="4" t="str">
        <f t="shared" si="1"/>
        <v>Mittwoch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47112</v>
      </c>
      <c r="D17" s="4">
        <f t="shared" si="0"/>
        <v>53</v>
      </c>
      <c r="E17" s="4" t="str">
        <f t="shared" si="1"/>
        <v>Montag</v>
      </c>
    </row>
    <row r="18" spans="1:5" x14ac:dyDescent="0.25">
      <c r="A18" t="s">
        <v>16</v>
      </c>
      <c r="B18" s="8" t="s">
        <v>21</v>
      </c>
      <c r="C18" s="7">
        <v>47113</v>
      </c>
      <c r="D18" s="4">
        <f t="shared" si="0"/>
        <v>53</v>
      </c>
      <c r="E18" s="4" t="str">
        <f t="shared" si="1"/>
        <v>Dienstag</v>
      </c>
    </row>
  </sheetData>
  <sheetProtection algorithmName="SHA-512" hashValue="BUaWdCaCrFWMsS5vtc4Of573L305SFyHZk1Ixjmvz0CQsNP4N58jrsvnXqfFUCtoNIRUWJUObfestvUFJasyTw==" saltValue="nT4b+ikWnq5k6Lmdpqt56A==" spinCount="100000" sheet="1" objects="1" scenarios="1"/>
  <conditionalFormatting sqref="E2:E18">
    <cfRule type="expression" dxfId="14" priority="1">
      <formula>WEEKDAY($C2,2)&gt;=6</formula>
    </cfRule>
    <cfRule type="expression" dxfId="13" priority="2">
      <formula>WEEKDAY($A2,2)&gt;=6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9D5A-4A4B-4C42-9307-C9EF4A18AFE4}">
  <dimension ref="A1:F18"/>
  <sheetViews>
    <sheetView workbookViewId="0">
      <selection activeCell="G7" sqref="G7"/>
    </sheetView>
  </sheetViews>
  <sheetFormatPr baseColWidth="10" defaultRowHeight="15" x14ac:dyDescent="0.25"/>
  <cols>
    <col min="2" max="2" width="19.85546875" bestFit="1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47119</v>
      </c>
      <c r="D2" s="4">
        <f>WEEKNUM(C2,2)</f>
        <v>1</v>
      </c>
      <c r="E2" s="4" t="str">
        <f>TEXT(C2,"TTTT")</f>
        <v>Montag</v>
      </c>
    </row>
    <row r="3" spans="1:6" x14ac:dyDescent="0.25">
      <c r="A3" t="s">
        <v>16</v>
      </c>
      <c r="B3" s="9" t="s">
        <v>12</v>
      </c>
      <c r="C3" s="7">
        <v>47124</v>
      </c>
      <c r="D3" s="4">
        <f t="shared" ref="D3:D18" si="0">WEEKNUM(C3,2)</f>
        <v>1</v>
      </c>
      <c r="E3" s="4" t="str">
        <f t="shared" ref="E3:E18" si="1">TEXT(C3,"TTTT")</f>
        <v>Samstag</v>
      </c>
    </row>
    <row r="4" spans="1:6" x14ac:dyDescent="0.25">
      <c r="A4" t="s">
        <v>19</v>
      </c>
      <c r="B4" s="8" t="s">
        <v>6</v>
      </c>
      <c r="C4" s="7">
        <f>C5-2</f>
        <v>47207</v>
      </c>
      <c r="D4" s="4">
        <f t="shared" si="0"/>
        <v>13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47209</v>
      </c>
      <c r="D5" s="4">
        <f t="shared" si="0"/>
        <v>13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47210</v>
      </c>
      <c r="D6" s="4">
        <f t="shared" si="0"/>
        <v>14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47239</v>
      </c>
      <c r="D7" s="4">
        <f t="shared" si="0"/>
        <v>18</v>
      </c>
      <c r="E7" s="4" t="str">
        <f t="shared" si="1"/>
        <v>Dienstag</v>
      </c>
    </row>
    <row r="8" spans="1:6" x14ac:dyDescent="0.25">
      <c r="A8" t="s">
        <v>19</v>
      </c>
      <c r="B8" s="8" t="s">
        <v>10</v>
      </c>
      <c r="C8" s="7">
        <f>C5+39</f>
        <v>47248</v>
      </c>
      <c r="D8" s="4">
        <f t="shared" si="0"/>
        <v>19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47258</v>
      </c>
      <c r="D9" s="4">
        <f t="shared" si="0"/>
        <v>20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47259</v>
      </c>
      <c r="D10" s="4">
        <f t="shared" si="0"/>
        <v>21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47269</v>
      </c>
      <c r="D11" s="4">
        <f t="shared" si="0"/>
        <v>22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47345</v>
      </c>
      <c r="D12" s="4">
        <f t="shared" si="0"/>
        <v>33</v>
      </c>
      <c r="E12" s="4" t="str">
        <f t="shared" si="1"/>
        <v>Mittwoch</v>
      </c>
    </row>
    <row r="13" spans="1:6" x14ac:dyDescent="0.25">
      <c r="A13" t="s">
        <v>16</v>
      </c>
      <c r="B13" s="8" t="s">
        <v>15</v>
      </c>
      <c r="C13" s="7">
        <v>47417</v>
      </c>
      <c r="D13" s="4">
        <f t="shared" si="0"/>
        <v>43</v>
      </c>
      <c r="E13" s="4" t="str">
        <f t="shared" si="1"/>
        <v>Freitag</v>
      </c>
    </row>
    <row r="14" spans="1:6" x14ac:dyDescent="0.25">
      <c r="A14" t="s">
        <v>16</v>
      </c>
      <c r="B14" s="8" t="s">
        <v>20</v>
      </c>
      <c r="C14" s="7">
        <v>47423</v>
      </c>
      <c r="D14" s="4">
        <f>WEEKNUM(C14,2)</f>
        <v>44</v>
      </c>
      <c r="E14" s="4" t="str">
        <f>TEXT(C14,"TTTT")</f>
        <v>Donnerstag</v>
      </c>
    </row>
    <row r="15" spans="1:6" x14ac:dyDescent="0.25">
      <c r="A15" t="s">
        <v>16</v>
      </c>
      <c r="B15" s="8" t="s">
        <v>23</v>
      </c>
      <c r="C15" s="7">
        <v>47460</v>
      </c>
      <c r="D15" s="4">
        <f>WEEKNUM(C15,2)</f>
        <v>49</v>
      </c>
      <c r="E15" s="4" t="str">
        <f>TEXT(C15,"TTTT")</f>
        <v>Samstag</v>
      </c>
    </row>
    <row r="16" spans="1:6" x14ac:dyDescent="0.25">
      <c r="A16" t="s">
        <v>16</v>
      </c>
      <c r="B16" s="8" t="s">
        <v>24</v>
      </c>
      <c r="C16" s="7">
        <v>46015</v>
      </c>
      <c r="D16" s="4">
        <f t="shared" ref="D16" si="2">WEEKNUM(C16,2)</f>
        <v>52</v>
      </c>
      <c r="E16" s="4" t="str">
        <f t="shared" ref="E16" si="3">TEXT(C16,"TTTT")</f>
        <v>Mittwoch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47477</v>
      </c>
      <c r="D17" s="4">
        <f t="shared" si="0"/>
        <v>52</v>
      </c>
      <c r="E17" s="4" t="str">
        <f t="shared" si="1"/>
        <v>Dienstag</v>
      </c>
    </row>
    <row r="18" spans="1:5" x14ac:dyDescent="0.25">
      <c r="A18" t="s">
        <v>16</v>
      </c>
      <c r="B18" s="8" t="s">
        <v>21</v>
      </c>
      <c r="C18" s="7">
        <v>47478</v>
      </c>
      <c r="D18" s="4">
        <f t="shared" si="0"/>
        <v>52</v>
      </c>
      <c r="E18" s="4" t="str">
        <f t="shared" si="1"/>
        <v>Mittwoch</v>
      </c>
    </row>
  </sheetData>
  <sheetProtection algorithmName="SHA-512" hashValue="gIa7qyPu37cgZ9gHFttSXx0D3pZFtkFxpH3Ejvoj8BVud9nAleyNbh5xsfHrG+Uh51o6Xr5dCI0JFl/EdfT5Wg==" saltValue="kI0pT5zSzSP014Cqw2b5oA==" spinCount="100000" sheet="1" objects="1" scenarios="1"/>
  <conditionalFormatting sqref="E2:E18">
    <cfRule type="expression" dxfId="12" priority="1">
      <formula>WEEKDAY($C2,2)&gt;=6</formula>
    </cfRule>
  </conditionalFormatting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FA9E-F1C2-4452-B8E7-8F5E95EBA1DB}">
  <dimension ref="A1:F18"/>
  <sheetViews>
    <sheetView workbookViewId="0">
      <selection activeCell="I8" sqref="I8"/>
    </sheetView>
  </sheetViews>
  <sheetFormatPr baseColWidth="10" defaultRowHeight="15" x14ac:dyDescent="0.25"/>
  <cols>
    <col min="1" max="1" width="11.5703125" bestFit="1" customWidth="1"/>
    <col min="2" max="2" width="19.85546875" bestFit="1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47484</v>
      </c>
      <c r="D2">
        <f>WEEKNUM(C2,2)</f>
        <v>1</v>
      </c>
      <c r="E2" s="4" t="str">
        <f>TEXT(C2,"TTTT")</f>
        <v>Dienstag</v>
      </c>
    </row>
    <row r="3" spans="1:6" x14ac:dyDescent="0.25">
      <c r="A3" t="s">
        <v>16</v>
      </c>
      <c r="B3" s="9" t="s">
        <v>12</v>
      </c>
      <c r="C3" s="7">
        <v>47489</v>
      </c>
      <c r="D3">
        <f t="shared" ref="D3:D18" si="0">WEEKNUM(C3,2)</f>
        <v>1</v>
      </c>
      <c r="E3" s="4" t="str">
        <f t="shared" ref="E3:E18" si="1">TEXT(C3,"TTTT")</f>
        <v>Sonntag</v>
      </c>
    </row>
    <row r="4" spans="1:6" x14ac:dyDescent="0.25">
      <c r="A4" t="s">
        <v>19</v>
      </c>
      <c r="B4" s="8" t="s">
        <v>6</v>
      </c>
      <c r="C4" s="7">
        <f>C5-2</f>
        <v>47592</v>
      </c>
      <c r="D4">
        <f t="shared" si="0"/>
        <v>16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47594</v>
      </c>
      <c r="D5">
        <f t="shared" si="0"/>
        <v>16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47595</v>
      </c>
      <c r="D6">
        <f t="shared" si="0"/>
        <v>17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45778</v>
      </c>
      <c r="D7">
        <f t="shared" si="0"/>
        <v>18</v>
      </c>
      <c r="E7" s="4" t="str">
        <f t="shared" si="1"/>
        <v>Donnerstag</v>
      </c>
    </row>
    <row r="8" spans="1:6" x14ac:dyDescent="0.25">
      <c r="A8" t="s">
        <v>19</v>
      </c>
      <c r="B8" s="8" t="s">
        <v>10</v>
      </c>
      <c r="C8" s="7">
        <f>C5+39</f>
        <v>47633</v>
      </c>
      <c r="D8">
        <f t="shared" si="0"/>
        <v>22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47643</v>
      </c>
      <c r="D9">
        <f t="shared" si="0"/>
        <v>23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47644</v>
      </c>
      <c r="D10">
        <f t="shared" si="0"/>
        <v>24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47654</v>
      </c>
      <c r="D11">
        <f t="shared" si="0"/>
        <v>25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47710</v>
      </c>
      <c r="D12">
        <f t="shared" si="0"/>
        <v>33</v>
      </c>
      <c r="E12" s="4" t="str">
        <f t="shared" si="1"/>
        <v>Donnerstag</v>
      </c>
    </row>
    <row r="13" spans="1:6" x14ac:dyDescent="0.25">
      <c r="A13" t="s">
        <v>16</v>
      </c>
      <c r="B13" s="8" t="s">
        <v>15</v>
      </c>
      <c r="C13" s="7">
        <v>47782</v>
      </c>
      <c r="D13">
        <f t="shared" si="0"/>
        <v>43</v>
      </c>
      <c r="E13" s="4" t="str">
        <f t="shared" si="1"/>
        <v>Samstag</v>
      </c>
    </row>
    <row r="14" spans="1:6" x14ac:dyDescent="0.25">
      <c r="A14" t="s">
        <v>16</v>
      </c>
      <c r="B14" s="8" t="s">
        <v>20</v>
      </c>
      <c r="C14" s="7">
        <v>47788</v>
      </c>
      <c r="D14">
        <f>WEEKNUM(C14,2)</f>
        <v>44</v>
      </c>
      <c r="E14" s="4" t="str">
        <f>TEXT(C14,"TTTT")</f>
        <v>Freitag</v>
      </c>
    </row>
    <row r="15" spans="1:6" x14ac:dyDescent="0.25">
      <c r="A15" t="s">
        <v>16</v>
      </c>
      <c r="B15" s="8" t="s">
        <v>23</v>
      </c>
      <c r="C15" s="7">
        <v>47825</v>
      </c>
      <c r="D15">
        <f t="shared" si="0"/>
        <v>49</v>
      </c>
      <c r="E15" s="4" t="str">
        <f t="shared" si="1"/>
        <v>Sonntag</v>
      </c>
    </row>
    <row r="16" spans="1:6" x14ac:dyDescent="0.25">
      <c r="A16" t="s">
        <v>16</v>
      </c>
      <c r="B16" s="8" t="s">
        <v>24</v>
      </c>
      <c r="C16" s="7">
        <v>47841</v>
      </c>
      <c r="D16">
        <f t="shared" si="0"/>
        <v>52</v>
      </c>
      <c r="E16" s="4" t="str">
        <f t="shared" si="1"/>
        <v>Dienstag</v>
      </c>
      <c r="F16" t="s">
        <v>26</v>
      </c>
    </row>
    <row r="17" spans="1:5" x14ac:dyDescent="0.25">
      <c r="A17" t="s">
        <v>16</v>
      </c>
      <c r="B17" s="8" t="s">
        <v>22</v>
      </c>
      <c r="C17" s="7">
        <v>47842</v>
      </c>
      <c r="D17">
        <f t="shared" si="0"/>
        <v>52</v>
      </c>
      <c r="E17" s="4" t="str">
        <f t="shared" si="1"/>
        <v>Mittwoch</v>
      </c>
    </row>
    <row r="18" spans="1:5" x14ac:dyDescent="0.25">
      <c r="A18" t="s">
        <v>16</v>
      </c>
      <c r="B18" s="8" t="s">
        <v>21</v>
      </c>
      <c r="C18" s="7">
        <v>47843</v>
      </c>
      <c r="D18">
        <f t="shared" si="0"/>
        <v>52</v>
      </c>
      <c r="E18" s="4" t="str">
        <f t="shared" si="1"/>
        <v>Donnerstag</v>
      </c>
    </row>
  </sheetData>
  <sheetProtection algorithmName="SHA-512" hashValue="ZiGV8Pf/8azLYWHPeBsAognahrPT+N0PX+bcQth5mFgdt++SK+ytdUMvMNfPLoDTVNKRShnrdQQC+aKZoMQhrA==" saltValue="Ya22LohQ7L/NFJBmY4mlxw==" spinCount="100000" sheet="1" objects="1" scenarios="1"/>
  <conditionalFormatting sqref="E2:E18">
    <cfRule type="expression" dxfId="11" priority="1">
      <formula>WEEKDAY($C2,2)&gt;=6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FEE5-8E6B-492C-8A68-DF448BB1D03B}">
  <dimension ref="A1:F18"/>
  <sheetViews>
    <sheetView workbookViewId="0">
      <selection activeCell="C23" sqref="C23"/>
    </sheetView>
  </sheetViews>
  <sheetFormatPr baseColWidth="10" defaultRowHeight="15" x14ac:dyDescent="0.25"/>
  <cols>
    <col min="1" max="1" width="16.140625" customWidth="1"/>
    <col min="2" max="2" width="19.85546875" bestFit="1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47849</v>
      </c>
      <c r="D2">
        <f>WEEKNUM(C2,2)</f>
        <v>1</v>
      </c>
      <c r="E2" s="4" t="str">
        <f>TEXT(C2,"TTTT")</f>
        <v>Mittwoch</v>
      </c>
    </row>
    <row r="3" spans="1:6" x14ac:dyDescent="0.25">
      <c r="A3" t="s">
        <v>16</v>
      </c>
      <c r="B3" s="9" t="s">
        <v>12</v>
      </c>
      <c r="C3" s="7">
        <v>47854</v>
      </c>
      <c r="D3">
        <f t="shared" ref="D3:D18" si="0">WEEKNUM(C3,2)</f>
        <v>2</v>
      </c>
      <c r="E3" s="4" t="str">
        <f t="shared" ref="E3:E18" si="1">TEXT(C3,"TTTT")</f>
        <v>Montag</v>
      </c>
    </row>
    <row r="4" spans="1:6" x14ac:dyDescent="0.25">
      <c r="A4" t="s">
        <v>19</v>
      </c>
      <c r="B4" s="8" t="s">
        <v>6</v>
      </c>
      <c r="C4" s="7">
        <f>C5-2</f>
        <v>47949</v>
      </c>
      <c r="D4">
        <f t="shared" si="0"/>
        <v>15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47951</v>
      </c>
      <c r="D5">
        <f t="shared" si="0"/>
        <v>15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47952</v>
      </c>
      <c r="D6">
        <f t="shared" si="0"/>
        <v>16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45778</v>
      </c>
      <c r="D7">
        <f t="shared" si="0"/>
        <v>18</v>
      </c>
      <c r="E7" s="4" t="str">
        <f t="shared" si="1"/>
        <v>Donnerstag</v>
      </c>
    </row>
    <row r="8" spans="1:6" x14ac:dyDescent="0.25">
      <c r="A8" t="s">
        <v>19</v>
      </c>
      <c r="B8" s="8" t="s">
        <v>10</v>
      </c>
      <c r="C8" s="7">
        <f>C5+39</f>
        <v>47990</v>
      </c>
      <c r="D8">
        <f t="shared" si="0"/>
        <v>21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48000</v>
      </c>
      <c r="D9">
        <f t="shared" si="0"/>
        <v>22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48001</v>
      </c>
      <c r="D10">
        <f t="shared" si="0"/>
        <v>23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48011</v>
      </c>
      <c r="D11">
        <f t="shared" si="0"/>
        <v>24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48075</v>
      </c>
      <c r="D12">
        <f t="shared" si="0"/>
        <v>33</v>
      </c>
      <c r="E12" s="4" t="str">
        <f t="shared" si="1"/>
        <v>Freitag</v>
      </c>
    </row>
    <row r="13" spans="1:6" x14ac:dyDescent="0.25">
      <c r="A13" t="s">
        <v>16</v>
      </c>
      <c r="B13" s="8" t="s">
        <v>15</v>
      </c>
      <c r="C13" s="7">
        <v>48147</v>
      </c>
      <c r="D13">
        <f t="shared" si="0"/>
        <v>43</v>
      </c>
      <c r="E13" s="4" t="str">
        <f t="shared" si="1"/>
        <v>Sonntag</v>
      </c>
    </row>
    <row r="14" spans="1:6" x14ac:dyDescent="0.25">
      <c r="A14" t="s">
        <v>16</v>
      </c>
      <c r="B14" s="8" t="s">
        <v>20</v>
      </c>
      <c r="C14" s="7">
        <v>48153</v>
      </c>
      <c r="D14">
        <f>WEEKNUM(C14,2)</f>
        <v>44</v>
      </c>
      <c r="E14" s="4" t="str">
        <f>TEXT(C14,"TTTT")</f>
        <v>Samstag</v>
      </c>
    </row>
    <row r="15" spans="1:6" x14ac:dyDescent="0.25">
      <c r="A15" t="s">
        <v>16</v>
      </c>
      <c r="B15" s="8" t="s">
        <v>23</v>
      </c>
      <c r="C15" s="7">
        <v>48190</v>
      </c>
      <c r="D15">
        <f t="shared" si="0"/>
        <v>50</v>
      </c>
      <c r="E15" s="4" t="str">
        <f t="shared" si="1"/>
        <v>Montag</v>
      </c>
    </row>
    <row r="16" spans="1:6" x14ac:dyDescent="0.25">
      <c r="A16" t="s">
        <v>16</v>
      </c>
      <c r="B16" s="8" t="s">
        <v>24</v>
      </c>
      <c r="C16" s="7">
        <v>48206</v>
      </c>
      <c r="D16">
        <f t="shared" si="0"/>
        <v>52</v>
      </c>
      <c r="E16" s="4" t="str">
        <f t="shared" si="1"/>
        <v>Mittwoch</v>
      </c>
      <c r="F16" t="s">
        <v>31</v>
      </c>
    </row>
    <row r="17" spans="1:5" x14ac:dyDescent="0.25">
      <c r="A17" t="s">
        <v>16</v>
      </c>
      <c r="B17" s="8" t="s">
        <v>22</v>
      </c>
      <c r="C17" s="7">
        <v>48207</v>
      </c>
      <c r="D17">
        <f t="shared" si="0"/>
        <v>52</v>
      </c>
      <c r="E17" s="4" t="str">
        <f t="shared" si="1"/>
        <v>Donnerstag</v>
      </c>
    </row>
    <row r="18" spans="1:5" x14ac:dyDescent="0.25">
      <c r="A18" t="s">
        <v>16</v>
      </c>
      <c r="B18" s="8" t="s">
        <v>21</v>
      </c>
      <c r="C18" s="7">
        <v>48208</v>
      </c>
      <c r="D18">
        <f t="shared" si="0"/>
        <v>52</v>
      </c>
      <c r="E18" s="4" t="str">
        <f t="shared" si="1"/>
        <v>Freitag</v>
      </c>
    </row>
  </sheetData>
  <sheetProtection algorithmName="SHA-512" hashValue="TdSWdj/dFkDf6WV1lQQ/4VSG01ttGQJXm4CmXX3kAQpig8c++N1xJ3V3gBZCSkKO2IB9lbwBhoVBUwwOPpG66A==" saltValue="80Dg8xQZXXGbrnKJu492Xg==" spinCount="100000" sheet="1" objects="1" scenarios="1"/>
  <conditionalFormatting sqref="D3">
    <cfRule type="expression" dxfId="10" priority="2">
      <formula>WEEKDAY($C2,2)&gt;=6</formula>
    </cfRule>
  </conditionalFormatting>
  <conditionalFormatting sqref="E2:E18">
    <cfRule type="expression" dxfId="9" priority="1">
      <formula>WEEKDAY($C2,2)&gt;=6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ACD7-3E41-465D-9641-52B25908E777}">
  <dimension ref="A1:F18"/>
  <sheetViews>
    <sheetView workbookViewId="0">
      <selection activeCell="H31" sqref="H31"/>
    </sheetView>
  </sheetViews>
  <sheetFormatPr baseColWidth="10" defaultRowHeight="15" x14ac:dyDescent="0.25"/>
  <cols>
    <col min="1" max="1" width="11.5703125" bestFit="1" customWidth="1"/>
    <col min="2" max="2" width="20.5703125" customWidth="1"/>
  </cols>
  <sheetData>
    <row r="1" spans="1:6" x14ac:dyDescent="0.25">
      <c r="D1" s="4" t="s">
        <v>3</v>
      </c>
      <c r="E1" t="s">
        <v>2</v>
      </c>
    </row>
    <row r="2" spans="1:6" x14ac:dyDescent="0.25">
      <c r="A2" t="s">
        <v>16</v>
      </c>
      <c r="B2" s="9" t="s">
        <v>11</v>
      </c>
      <c r="C2" s="7">
        <v>48214</v>
      </c>
      <c r="D2" s="4">
        <f>WEEKNUM(C2,2)</f>
        <v>1</v>
      </c>
      <c r="E2" s="4" t="str">
        <f>TEXT(C2,"TTTT")</f>
        <v>Donnerstag</v>
      </c>
    </row>
    <row r="3" spans="1:6" x14ac:dyDescent="0.25">
      <c r="A3" t="s">
        <v>16</v>
      </c>
      <c r="B3" s="9" t="s">
        <v>12</v>
      </c>
      <c r="C3" s="7">
        <v>48219</v>
      </c>
      <c r="D3" s="4">
        <f t="shared" ref="D3:D18" si="0">WEEKNUM(C3,2)</f>
        <v>2</v>
      </c>
      <c r="E3" s="4" t="str">
        <f t="shared" ref="E3:E18" si="1">TEXT(C3,"TTTT")</f>
        <v>Dienstag</v>
      </c>
    </row>
    <row r="4" spans="1:6" x14ac:dyDescent="0.25">
      <c r="A4" t="s">
        <v>19</v>
      </c>
      <c r="B4" s="8" t="s">
        <v>6</v>
      </c>
      <c r="C4" s="7">
        <f>C5-2</f>
        <v>48299</v>
      </c>
      <c r="D4" s="4">
        <f t="shared" si="0"/>
        <v>13</v>
      </c>
      <c r="E4" s="4" t="str">
        <f t="shared" si="1"/>
        <v>Freitag</v>
      </c>
      <c r="F4" t="s">
        <v>25</v>
      </c>
    </row>
    <row r="5" spans="1:6" x14ac:dyDescent="0.25">
      <c r="A5" t="s">
        <v>19</v>
      </c>
      <c r="B5" s="8" t="s">
        <v>7</v>
      </c>
      <c r="C5" s="7">
        <v>48301</v>
      </c>
      <c r="D5" s="4">
        <f t="shared" si="0"/>
        <v>13</v>
      </c>
      <c r="E5" s="4" t="str">
        <f t="shared" si="1"/>
        <v>Sonntag</v>
      </c>
    </row>
    <row r="6" spans="1:6" x14ac:dyDescent="0.25">
      <c r="A6" t="s">
        <v>19</v>
      </c>
      <c r="B6" s="8" t="s">
        <v>8</v>
      </c>
      <c r="C6" s="7">
        <f>C5+1</f>
        <v>48302</v>
      </c>
      <c r="D6" s="4">
        <f t="shared" si="0"/>
        <v>14</v>
      </c>
      <c r="E6" s="4" t="str">
        <f t="shared" si="1"/>
        <v>Montag</v>
      </c>
    </row>
    <row r="7" spans="1:6" x14ac:dyDescent="0.25">
      <c r="A7" t="s">
        <v>16</v>
      </c>
      <c r="B7" s="8" t="s">
        <v>14</v>
      </c>
      <c r="C7" s="7">
        <v>45778</v>
      </c>
      <c r="D7" s="4">
        <f t="shared" si="0"/>
        <v>18</v>
      </c>
      <c r="E7" s="4" t="str">
        <f t="shared" si="1"/>
        <v>Donnerstag</v>
      </c>
    </row>
    <row r="8" spans="1:6" x14ac:dyDescent="0.25">
      <c r="A8" t="s">
        <v>19</v>
      </c>
      <c r="B8" s="8" t="s">
        <v>10</v>
      </c>
      <c r="C8" s="7">
        <f>C5+39</f>
        <v>48340</v>
      </c>
      <c r="D8" s="4">
        <f t="shared" si="0"/>
        <v>19</v>
      </c>
      <c r="E8" s="4" t="str">
        <f t="shared" si="1"/>
        <v>Donnerstag</v>
      </c>
    </row>
    <row r="9" spans="1:6" x14ac:dyDescent="0.25">
      <c r="A9" t="s">
        <v>19</v>
      </c>
      <c r="B9" s="8" t="s">
        <v>17</v>
      </c>
      <c r="C9" s="7">
        <f>49+C5</f>
        <v>48350</v>
      </c>
      <c r="D9" s="4">
        <f t="shared" si="0"/>
        <v>20</v>
      </c>
      <c r="E9" s="4" t="str">
        <f t="shared" si="1"/>
        <v>Sonntag</v>
      </c>
    </row>
    <row r="10" spans="1:6" x14ac:dyDescent="0.25">
      <c r="A10" t="s">
        <v>19</v>
      </c>
      <c r="B10" s="8" t="s">
        <v>18</v>
      </c>
      <c r="C10" s="7">
        <f>C5+50</f>
        <v>48351</v>
      </c>
      <c r="D10" s="4">
        <f t="shared" si="0"/>
        <v>21</v>
      </c>
      <c r="E10" s="4" t="str">
        <f t="shared" si="1"/>
        <v>Montag</v>
      </c>
    </row>
    <row r="11" spans="1:6" x14ac:dyDescent="0.25">
      <c r="A11" t="s">
        <v>19</v>
      </c>
      <c r="B11" s="8" t="s">
        <v>9</v>
      </c>
      <c r="C11" s="7">
        <f>C5+60</f>
        <v>48361</v>
      </c>
      <c r="D11" s="4">
        <f t="shared" si="0"/>
        <v>22</v>
      </c>
      <c r="E11" s="4" t="str">
        <f t="shared" si="1"/>
        <v>Donnerstag</v>
      </c>
    </row>
    <row r="12" spans="1:6" x14ac:dyDescent="0.25">
      <c r="A12" t="s">
        <v>16</v>
      </c>
      <c r="B12" s="8" t="s">
        <v>13</v>
      </c>
      <c r="C12" s="7">
        <v>48441</v>
      </c>
      <c r="D12" s="4">
        <f t="shared" si="0"/>
        <v>33</v>
      </c>
      <c r="E12" s="4" t="str">
        <f t="shared" si="1"/>
        <v>Sonntag</v>
      </c>
    </row>
    <row r="13" spans="1:6" x14ac:dyDescent="0.25">
      <c r="A13" t="s">
        <v>16</v>
      </c>
      <c r="B13" s="8" t="s">
        <v>15</v>
      </c>
      <c r="C13" s="7">
        <v>48513</v>
      </c>
      <c r="D13" s="4">
        <f t="shared" si="0"/>
        <v>44</v>
      </c>
      <c r="E13" s="4" t="str">
        <f t="shared" si="1"/>
        <v>Dienstag</v>
      </c>
    </row>
    <row r="14" spans="1:6" x14ac:dyDescent="0.25">
      <c r="A14" t="s">
        <v>16</v>
      </c>
      <c r="B14" s="8" t="s">
        <v>20</v>
      </c>
      <c r="C14" s="7">
        <v>48519</v>
      </c>
      <c r="D14" s="4">
        <f>WEEKNUM(C14,2)</f>
        <v>45</v>
      </c>
      <c r="E14" s="4" t="str">
        <f t="shared" si="1"/>
        <v>Montag</v>
      </c>
    </row>
    <row r="15" spans="1:6" x14ac:dyDescent="0.25">
      <c r="A15" t="s">
        <v>16</v>
      </c>
      <c r="B15" s="8" t="s">
        <v>23</v>
      </c>
      <c r="C15" s="7">
        <v>48556</v>
      </c>
      <c r="D15" s="4">
        <f t="shared" si="0"/>
        <v>50</v>
      </c>
      <c r="E15" s="4" t="str">
        <f t="shared" si="1"/>
        <v>Mittwoch</v>
      </c>
    </row>
    <row r="16" spans="1:6" x14ac:dyDescent="0.25">
      <c r="A16" t="s">
        <v>16</v>
      </c>
      <c r="B16" s="8" t="s">
        <v>24</v>
      </c>
      <c r="C16" s="7">
        <v>48572</v>
      </c>
      <c r="D16" s="4">
        <f t="shared" si="0"/>
        <v>52</v>
      </c>
      <c r="E16" s="4" t="str">
        <f t="shared" si="1"/>
        <v>Freitag</v>
      </c>
      <c r="F16" t="s">
        <v>31</v>
      </c>
    </row>
    <row r="17" spans="1:5" x14ac:dyDescent="0.25">
      <c r="A17" t="s">
        <v>16</v>
      </c>
      <c r="B17" s="8" t="s">
        <v>22</v>
      </c>
      <c r="C17" s="7">
        <v>48573</v>
      </c>
      <c r="D17" s="4">
        <f t="shared" si="0"/>
        <v>52</v>
      </c>
      <c r="E17" s="4" t="str">
        <f t="shared" si="1"/>
        <v>Samstag</v>
      </c>
    </row>
    <row r="18" spans="1:5" x14ac:dyDescent="0.25">
      <c r="A18" t="s">
        <v>16</v>
      </c>
      <c r="B18" s="8" t="s">
        <v>21</v>
      </c>
      <c r="C18" s="7">
        <v>48574</v>
      </c>
      <c r="D18" s="4">
        <f t="shared" si="0"/>
        <v>52</v>
      </c>
      <c r="E18" s="4" t="str">
        <f t="shared" si="1"/>
        <v>Sonntag</v>
      </c>
    </row>
  </sheetData>
  <sheetProtection algorithmName="SHA-512" hashValue="6LXh/sJtaWV+AWb3U1ZDbB6tmW5VZoGVBtIVx71xJJraUgtMH7ZMPv4n1K5Tu4D9/ZLY15FPjT9tPhfhBHJnEg==" saltValue="Nz4JjTCcCrrmOW0W8+T4lA==" spinCount="100000" sheet="1" objects="1" scenarios="1"/>
  <conditionalFormatting sqref="E2:E18">
    <cfRule type="expression" dxfId="8" priority="4">
      <formula>WEEKDAY($A2,2)&gt;=6</formula>
    </cfRule>
  </conditionalFormatting>
  <conditionalFormatting sqref="E2:E18">
    <cfRule type="expression" dxfId="7" priority="3">
      <formula>WEEKDAY($C2,2)&gt;=6</formula>
    </cfRule>
  </conditionalFormatting>
  <conditionalFormatting sqref="E2:E18">
    <cfRule type="expression" dxfId="6" priority="1">
      <formula>WEEKDAY($C2,2)&gt;=6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Datum berechnen</vt:lpstr>
      <vt:lpstr>Feiertage 2025</vt:lpstr>
      <vt:lpstr>Feiertage 2026</vt:lpstr>
      <vt:lpstr>Feiertage 2027</vt:lpstr>
      <vt:lpstr>Feiertage 2028</vt:lpstr>
      <vt:lpstr>Feiertage 2029</vt:lpstr>
      <vt:lpstr>Feiertage 2030</vt:lpstr>
      <vt:lpstr>Feiertage 2031</vt:lpstr>
      <vt:lpstr>Feiertage 2032</vt:lpstr>
      <vt:lpstr>Feiertage 2033</vt:lpstr>
      <vt:lpstr>Feiertage 2034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dcterms:created xsi:type="dcterms:W3CDTF">2024-08-15T06:42:54Z</dcterms:created>
  <dcterms:modified xsi:type="dcterms:W3CDTF">2026-04-26T15:40:01Z</dcterms:modified>
</cp:coreProperties>
</file>